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0-21 Finances/12. March/"/>
    </mc:Choice>
  </mc:AlternateContent>
  <xr:revisionPtr revIDLastSave="4" documentId="8_{775B9837-09F2-4D26-8CA6-243ACCCC5079}" xr6:coauthVersionLast="47" xr6:coauthVersionMax="47" xr10:uidLastSave="{2D775E7F-A258-4EAD-ACEE-43EA207075B5}"/>
  <bookViews>
    <workbookView xWindow="-110" yWindow="-110" windowWidth="19420" windowHeight="10420" tabRatio="602" xr2:uid="{957527C9-2742-4694-87A1-56489E1F3BC8}"/>
  </bookViews>
  <sheets>
    <sheet name="Payment Schedule" sheetId="1" r:id="rId1"/>
    <sheet name="Clerk Expenses" sheetId="2" r:id="rId2"/>
    <sheet name="Added Paye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13" i="1"/>
  <c r="F11" i="1"/>
  <c r="E9" i="1"/>
  <c r="D9" i="1" s="1"/>
  <c r="D8" i="2"/>
  <c r="C7" i="2"/>
  <c r="E19" i="2"/>
  <c r="E20" i="2"/>
  <c r="E21" i="2"/>
  <c r="E18" i="2"/>
  <c r="E17" i="2"/>
  <c r="F10" i="1"/>
  <c r="E6" i="2" l="1"/>
  <c r="E5" i="2"/>
  <c r="F8" i="1" l="1"/>
  <c r="E8" i="2"/>
  <c r="E7" i="2"/>
  <c r="E11" i="2" l="1"/>
  <c r="E9" i="2" l="1"/>
  <c r="E10" i="2"/>
  <c r="E12" i="2"/>
  <c r="D25" i="2" l="1"/>
  <c r="E25" i="2" l="1"/>
  <c r="C25" i="2"/>
  <c r="F6" i="1" l="1"/>
  <c r="F7" i="1"/>
  <c r="D14" i="2" l="1"/>
  <c r="E5" i="1" s="1"/>
  <c r="E15" i="1" s="1"/>
  <c r="C14" i="2"/>
  <c r="D5" i="1" s="1"/>
  <c r="F5" i="1" l="1"/>
  <c r="E14" i="2"/>
  <c r="F15" i="1"/>
  <c r="D15" i="1"/>
</calcChain>
</file>

<file path=xl/sharedStrings.xml><?xml version="1.0" encoding="utf-8"?>
<sst xmlns="http://schemas.openxmlformats.org/spreadsheetml/2006/main" count="87" uniqueCount="73">
  <si>
    <t xml:space="preserve">Payee </t>
  </si>
  <si>
    <t>Item</t>
  </si>
  <si>
    <t>Ref</t>
  </si>
  <si>
    <t>Net Cost</t>
  </si>
  <si>
    <t>VAT</t>
  </si>
  <si>
    <t>Total</t>
  </si>
  <si>
    <t>Notes</t>
  </si>
  <si>
    <t>Paid</t>
  </si>
  <si>
    <t>Jane Clarke</t>
  </si>
  <si>
    <t xml:space="preserve">Jane Clarke </t>
  </si>
  <si>
    <t>Tamar Tele.</t>
  </si>
  <si>
    <t>Monthly phone redirection</t>
  </si>
  <si>
    <t>Nest Pensions</t>
  </si>
  <si>
    <t>Monthly employer pension contribution</t>
  </si>
  <si>
    <t>Employee £62.24 Employer £46.68</t>
  </si>
  <si>
    <t>Uniserve</t>
  </si>
  <si>
    <t>Monthly email and Microsoft Basic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</si>
  <si>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</si>
  <si>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</si>
  <si>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</si>
  <si>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</si>
  <si>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</si>
  <si>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</si>
  <si>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</si>
  <si>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Zoom</t>
  </si>
  <si>
    <t>November subscription</t>
  </si>
  <si>
    <t>Adobe</t>
  </si>
  <si>
    <t>Items Owed</t>
  </si>
  <si>
    <t>Items Paid</t>
  </si>
  <si>
    <t>Name</t>
  </si>
  <si>
    <t>Amount</t>
  </si>
  <si>
    <t>Sort Code</t>
  </si>
  <si>
    <t>Account No.</t>
  </si>
  <si>
    <t xml:space="preserve">Shop Fitting </t>
  </si>
  <si>
    <t>A5 flyer dispenser</t>
  </si>
  <si>
    <t>Website Update</t>
  </si>
  <si>
    <t>1 year hosting and site scanner</t>
  </si>
  <si>
    <t>Autela Payroll</t>
  </si>
  <si>
    <t>Quaterly payment</t>
  </si>
  <si>
    <t>Salary February</t>
  </si>
  <si>
    <t>BACS 00301</t>
  </si>
  <si>
    <t>BACS 00303</t>
  </si>
  <si>
    <t>BACS 00304</t>
  </si>
  <si>
    <t>BACS 00305</t>
  </si>
  <si>
    <t>BACS 00306</t>
  </si>
  <si>
    <t>BACS 00307</t>
  </si>
  <si>
    <t>INV 26662</t>
  </si>
  <si>
    <t>Annual website fee</t>
  </si>
  <si>
    <t>www.westfieldcouncilcovid19.com</t>
  </si>
  <si>
    <t>Safeplay PS Ltd</t>
  </si>
  <si>
    <t>Quarterly operations inspection</t>
  </si>
  <si>
    <t>Payment Schedule items paid and February Invoices 2021</t>
  </si>
  <si>
    <t>Clerk Feb Expenses Owed</t>
  </si>
  <si>
    <r>
      <rPr>
        <b/>
        <sz val="11"/>
        <color theme="1"/>
        <rFont val="Calibri"/>
        <family val="2"/>
        <scheme val="minor"/>
      </rPr>
      <t>Date:</t>
    </r>
    <r>
      <rPr>
        <sz val="11"/>
        <color theme="1"/>
        <rFont val="Calibri"/>
        <family val="2"/>
        <scheme val="minor"/>
      </rPr>
      <t>February Expenses 2021</t>
    </r>
  </si>
  <si>
    <t>Instant print</t>
  </si>
  <si>
    <t>3000 A5 flyers</t>
  </si>
  <si>
    <t>Printed Today</t>
  </si>
  <si>
    <t>8 x 1x2meter vinyl banners</t>
  </si>
  <si>
    <t>WCA</t>
  </si>
  <si>
    <t>WOW Newsletter</t>
  </si>
  <si>
    <t>BACS 00308</t>
  </si>
  <si>
    <t>Annual Bill</t>
  </si>
  <si>
    <t>ESLAC and NALC</t>
  </si>
  <si>
    <t>Annual subscriptions to associations</t>
  </si>
  <si>
    <t>BACS 00309</t>
  </si>
  <si>
    <t>NALC £174
ESALC £797.53</t>
  </si>
  <si>
    <t>Postage</t>
  </si>
  <si>
    <t>Cllr packs</t>
  </si>
  <si>
    <t>March subscription</t>
  </si>
  <si>
    <t>Banners</t>
  </si>
  <si>
    <t>BACS 00310</t>
  </si>
  <si>
    <t>BACS 00311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</si>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</sst>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3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164" fontId="0" fillId="0" borderId="7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5" xfId="0" applyNumberFormat="1" applyFont="1" applyBorder="1" applyAlignment="1">
      <alignment horizontal="center" vertical="center"/>
    </xf>
    <xf numFmtId="164" fontId="0" fillId="0" borderId="6" xfId="0" applyNumberFormat="1" applyFont="1" applyBorder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164" fontId="0" fillId="0" borderId="13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4" xfId="0" applyNumberFormat="1" applyFont="1" applyBorder="1" applyAlignment="1">
      <alignment horizontal="center" vertical="center"/>
    </xf>
    <xf numFmtId="14" fontId="0" fillId="0" borderId="15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/>
    </xf>
    <xf numFmtId="8" fontId="3" fillId="0" borderId="0" xfId="0" applyNumberFormat="1" applyFont="1" applyBorder="1" applyAlignment="1">
      <alignment horizontal="center" vertical="center" wrapText="1"/>
    </xf>
    <xf numFmtId="0" fontId="0" fillId="0" borderId="16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164" fontId="0" fillId="0" borderId="16" xfId="0" applyNumberFormat="1" applyFont="1" applyBorder="1" applyAlignment="1">
      <alignment horizontal="center" vertical="center"/>
    </xf>
    <xf numFmtId="164" fontId="0" fillId="0" borderId="18" xfId="0" applyNumberFormat="1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8" fontId="5" fillId="0" borderId="1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14" fontId="0" fillId="0" borderId="19" xfId="0" applyNumberFormat="1" applyFon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7" xfId="0" applyNumberFormat="1" applyFont="1" applyBorder="1" applyAlignment="1">
      <alignment horizontal="center" vertical="center"/>
    </xf>
    <xf numFmtId="14" fontId="0" fillId="0" borderId="2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6" fillId="0" borderId="3" xfId="1" applyBorder="1" applyAlignment="1">
      <alignment vertical="center"/>
    </xf>
    <xf numFmtId="0" fontId="2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westfieldcouncilcovid19.com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H21"/>
  <sheetViews>
    <sheetView tabSelected="1" workbookViewId="0">
      <selection activeCell="F5" sqref="F5"/>
    </sheetView>
  </sheetViews>
  <sheetFormatPr defaultColWidth="24.1796875" defaultRowHeight="19.5" customHeight="1" x14ac:dyDescent="0.35"/>
  <cols>
    <col min="1" max="1" width="18.7265625" style="11" customWidth="1"/>
    <col min="2" max="2" width="31.54296875" style="14" customWidth="1"/>
    <col min="3" max="3" width="10.26953125" style="22" customWidth="1"/>
    <col min="4" max="6" width="10.26953125" style="12" customWidth="1"/>
    <col min="7" max="7" width="19.1796875" style="27" customWidth="1"/>
    <col min="8" max="8" width="14.26953125" style="71" customWidth="1"/>
    <col min="9" max="16384" width="24.1796875" style="11"/>
  </cols>
  <sheetData>
    <row r="1" spans="1:8" s="6" customFormat="1" ht="19.5" customHeight="1" x14ac:dyDescent="0.35">
      <c r="A1" s="6" t="s">
        <v>51</v>
      </c>
      <c r="B1" s="7"/>
      <c r="C1" s="18"/>
      <c r="D1" s="8"/>
      <c r="E1" s="8"/>
      <c r="F1" s="8"/>
      <c r="G1" s="26"/>
      <c r="H1" s="69"/>
    </row>
    <row r="3" spans="1:8" s="6" customFormat="1" ht="19.5" customHeight="1" x14ac:dyDescent="0.35">
      <c r="A3" s="90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  <c r="H3" s="70" t="s">
        <v>7</v>
      </c>
    </row>
    <row r="4" spans="1:8" s="82" customFormat="1" ht="21.65" customHeight="1" x14ac:dyDescent="0.35">
      <c r="A4" s="76" t="s">
        <v>8</v>
      </c>
      <c r="B4" s="77" t="s">
        <v>39</v>
      </c>
      <c r="C4" s="78" t="s">
        <v>40</v>
      </c>
      <c r="D4" s="79" t="s">
        <v>72</v>
      </c>
      <c r="E4" s="79" t="s">
        <v>72</v>
      </c>
      <c r="F4" s="80" t="s">
        <v>72</v>
      </c>
      <c r="G4" s="77"/>
      <c r="H4" s="81"/>
    </row>
    <row r="5" spans="1:8" s="82" customFormat="1" ht="21.65" customHeight="1" x14ac:dyDescent="0.35">
      <c r="A5" s="76" t="s">
        <v>9</v>
      </c>
      <c r="B5" s="77" t="s">
        <v>52</v>
      </c>
      <c r="C5" s="78" t="s">
        <v>41</v>
      </c>
      <c r="D5" s="80">
        <f>'Clerk Expenses'!C14</f>
        <v>711.56</v>
      </c>
      <c r="E5" s="80">
        <f>'Clerk Expenses'!D14</f>
        <v>46.146000000000001</v>
      </c>
      <c r="F5" s="80">
        <f t="shared" ref="F4:F5" si="0">D5+E5</f>
        <v>757.7059999999999</v>
      </c>
      <c r="G5" s="77"/>
      <c r="H5" s="81"/>
    </row>
    <row r="6" spans="1:8" s="82" customFormat="1" ht="21.65" customHeight="1" x14ac:dyDescent="0.35">
      <c r="A6" s="76" t="s">
        <v>10</v>
      </c>
      <c r="B6" s="77" t="s">
        <v>11</v>
      </c>
      <c r="C6" s="78" t="s">
        <v>42</v>
      </c>
      <c r="D6" s="80">
        <v>14.97</v>
      </c>
      <c r="E6" s="80">
        <v>2.99</v>
      </c>
      <c r="F6" s="80">
        <f t="shared" ref="F6:F13" si="1">D6+E6</f>
        <v>17.96</v>
      </c>
      <c r="G6" s="77"/>
      <c r="H6" s="81"/>
    </row>
    <row r="7" spans="1:8" s="82" customFormat="1" ht="28.5" customHeight="1" x14ac:dyDescent="0.35">
      <c r="A7" s="76" t="s">
        <v>12</v>
      </c>
      <c r="B7" s="77" t="s">
        <v>13</v>
      </c>
      <c r="C7" s="78" t="s">
        <v>43</v>
      </c>
      <c r="D7" s="80">
        <v>108.92</v>
      </c>
      <c r="E7" s="80">
        <v>0</v>
      </c>
      <c r="F7" s="80">
        <f t="shared" si="1"/>
        <v>108.92</v>
      </c>
      <c r="G7" s="77" t="s">
        <v>14</v>
      </c>
      <c r="H7" s="81"/>
    </row>
    <row r="8" spans="1:8" s="82" customFormat="1" ht="28.5" customHeight="1" x14ac:dyDescent="0.35">
      <c r="A8" s="76" t="s">
        <v>15</v>
      </c>
      <c r="B8" s="77" t="s">
        <v>16</v>
      </c>
      <c r="C8" s="78" t="s">
        <v>44</v>
      </c>
      <c r="D8" s="80">
        <v>58.8</v>
      </c>
      <c r="E8" s="80">
        <v>11.76</v>
      </c>
      <c r="F8" s="80">
        <f t="shared" si="1"/>
        <v>70.56</v>
      </c>
      <c r="G8" s="77" t="s">
        <v>46</v>
      </c>
      <c r="H8" s="81"/>
    </row>
    <row r="9" spans="1:8" s="82" customFormat="1" ht="22.5" customHeight="1" x14ac:dyDescent="0.35">
      <c r="A9" s="76" t="s">
        <v>37</v>
      </c>
      <c r="B9" s="77" t="s">
        <v>38</v>
      </c>
      <c r="C9" s="78" t="s">
        <v>45</v>
      </c>
      <c r="D9" s="80">
        <f>F9-E9</f>
        <v>55.688000000000002</v>
      </c>
      <c r="E9" s="83">
        <f>F9*0.2</f>
        <v>13.922000000000001</v>
      </c>
      <c r="F9" s="80">
        <v>69.61</v>
      </c>
      <c r="G9" s="77"/>
      <c r="H9" s="81"/>
    </row>
    <row r="10" spans="1:8" s="82" customFormat="1" ht="22.5" customHeight="1" x14ac:dyDescent="0.35">
      <c r="A10" s="76" t="s">
        <v>49</v>
      </c>
      <c r="B10" s="77" t="s">
        <v>50</v>
      </c>
      <c r="C10" s="78" t="s">
        <v>60</v>
      </c>
      <c r="D10" s="80">
        <v>100</v>
      </c>
      <c r="E10" s="83">
        <v>20</v>
      </c>
      <c r="F10" s="80">
        <f t="shared" si="1"/>
        <v>120</v>
      </c>
      <c r="G10" s="77"/>
      <c r="H10" s="81"/>
    </row>
    <row r="11" spans="1:8" s="82" customFormat="1" ht="22.5" customHeight="1" x14ac:dyDescent="0.35">
      <c r="A11" s="76" t="s">
        <v>58</v>
      </c>
      <c r="B11" s="77" t="s">
        <v>59</v>
      </c>
      <c r="C11" s="78" t="s">
        <v>64</v>
      </c>
      <c r="D11" s="80">
        <v>343.52</v>
      </c>
      <c r="E11" s="83">
        <v>0</v>
      </c>
      <c r="F11" s="80">
        <f t="shared" si="1"/>
        <v>343.52</v>
      </c>
      <c r="G11" s="77" t="s">
        <v>61</v>
      </c>
      <c r="H11" s="81"/>
    </row>
    <row r="12" spans="1:8" s="82" customFormat="1" ht="22.5" customHeight="1" x14ac:dyDescent="0.35">
      <c r="A12" s="76" t="s">
        <v>56</v>
      </c>
      <c r="B12" s="77" t="s">
        <v>69</v>
      </c>
      <c r="C12" s="78" t="s">
        <v>70</v>
      </c>
      <c r="D12" s="80">
        <v>197.01</v>
      </c>
      <c r="E12" s="83">
        <v>0</v>
      </c>
      <c r="F12" s="80">
        <f t="shared" si="1"/>
        <v>197.01</v>
      </c>
      <c r="G12" s="77"/>
      <c r="H12" s="81"/>
    </row>
    <row r="13" spans="1:8" s="82" customFormat="1" ht="29.5" customHeight="1" x14ac:dyDescent="0.35">
      <c r="A13" s="76" t="s">
        <v>62</v>
      </c>
      <c r="B13" s="77" t="s">
        <v>63</v>
      </c>
      <c r="C13" s="78" t="s">
        <v>71</v>
      </c>
      <c r="D13" s="80">
        <v>971.53</v>
      </c>
      <c r="E13" s="83">
        <v>0</v>
      </c>
      <c r="F13" s="80">
        <f t="shared" si="1"/>
        <v>971.53</v>
      </c>
      <c r="G13" s="77" t="s">
        <v>65</v>
      </c>
      <c r="H13" s="81"/>
    </row>
    <row r="14" spans="1:8" ht="19.5" customHeight="1" x14ac:dyDescent="0.35">
      <c r="A14" s="49"/>
      <c r="B14" s="27"/>
      <c r="C14" s="50"/>
      <c r="D14" s="51"/>
      <c r="E14" s="52"/>
      <c r="F14" s="51"/>
    </row>
    <row r="15" spans="1:8" s="6" customFormat="1" ht="19.5" customHeight="1" x14ac:dyDescent="0.35">
      <c r="A15" s="92" t="s">
        <v>17</v>
      </c>
      <c r="B15" s="92"/>
      <c r="C15" s="92"/>
      <c r="D15" s="10">
        <f>SUM(D4:D14)</f>
        <v>2561.9979999999996</v>
      </c>
      <c r="E15" s="10">
        <f>SUM(E4:E13)</f>
        <v>94.817999999999998</v>
      </c>
      <c r="F15" s="10">
        <f>SUM(F4:F13)</f>
        <v>2656.8159999999998</v>
      </c>
      <c r="G15" s="26"/>
      <c r="H15" s="69"/>
    </row>
    <row r="16" spans="1:8" ht="19.5" customHeight="1" x14ac:dyDescent="0.35">
      <c r="B16" s="13"/>
      <c r="C16" s="20"/>
    </row>
    <row r="17" spans="1:5" ht="19.5" customHeight="1" x14ac:dyDescent="0.35">
      <c r="A17" s="17" t="s">
        <v>18</v>
      </c>
      <c r="B17" s="15"/>
      <c r="C17" s="21"/>
      <c r="D17" s="16" t="s">
        <v>19</v>
      </c>
      <c r="E17" s="16"/>
    </row>
    <row r="18" spans="1:5" ht="19.5" customHeight="1" x14ac:dyDescent="0.35">
      <c r="A18" s="17"/>
    </row>
    <row r="19" spans="1:5" ht="19.5" customHeight="1" x14ac:dyDescent="0.35">
      <c r="A19" s="17" t="s">
        <v>20</v>
      </c>
      <c r="B19" s="15"/>
      <c r="C19" s="21"/>
      <c r="D19" s="16"/>
      <c r="E19" s="16"/>
    </row>
    <row r="20" spans="1:5" ht="19.5" customHeight="1" x14ac:dyDescent="0.35">
      <c r="A20" s="6"/>
    </row>
    <row r="21" spans="1:5" ht="19.5" customHeight="1" x14ac:dyDescent="0.35">
      <c r="A21" s="6"/>
    </row>
  </sheetData>
  <mergeCells count="1">
    <mergeCell ref="A15:C15"/>
  </mergeCells>
  <phoneticPr fontId="4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workbookViewId="0">
      <selection activeCell="B5" sqref="B5"/>
    </sheetView>
  </sheetViews>
  <sheetFormatPr defaultColWidth="8.7265625" defaultRowHeight="18.649999999999999" customHeight="1" x14ac:dyDescent="0.35"/>
  <cols>
    <col min="1" max="1" width="25.1796875" style="3" customWidth="1"/>
    <col min="2" max="2" width="43.453125" style="3" customWidth="1"/>
    <col min="3" max="3" width="9.54296875" style="5" bestFit="1" customWidth="1"/>
    <col min="4" max="4" width="8.81640625" style="5" bestFit="1" customWidth="1"/>
    <col min="5" max="5" width="9.54296875" style="5" bestFit="1" customWidth="1"/>
    <col min="6" max="6" width="10.453125" style="40" bestFit="1" customWidth="1"/>
    <col min="7" max="16384" width="8.7265625" style="3"/>
  </cols>
  <sheetData>
    <row r="1" spans="1:7" ht="18.649999999999999" customHeight="1" x14ac:dyDescent="0.35">
      <c r="A1" s="3" t="s">
        <v>21</v>
      </c>
    </row>
    <row r="2" spans="1:7" ht="18.649999999999999" customHeight="1" x14ac:dyDescent="0.35">
      <c r="A2" s="3" t="s">
        <v>53</v>
      </c>
    </row>
    <row r="3" spans="1:7" ht="18.649999999999999" customHeight="1" thickBot="1" x14ac:dyDescent="0.4"/>
    <row r="4" spans="1:7" s="1" customFormat="1" ht="18.649999999999999" customHeight="1" thickBot="1" x14ac:dyDescent="0.4">
      <c r="A4" s="32" t="s">
        <v>1</v>
      </c>
      <c r="B4" s="34" t="s">
        <v>6</v>
      </c>
      <c r="C4" s="37" t="s">
        <v>22</v>
      </c>
      <c r="D4" s="33" t="s">
        <v>4</v>
      </c>
      <c r="E4" s="43" t="s">
        <v>23</v>
      </c>
      <c r="F4" s="46" t="s">
        <v>7</v>
      </c>
    </row>
    <row r="5" spans="1:7" ht="18.649999999999999" customHeight="1" x14ac:dyDescent="0.35">
      <c r="A5" s="29" t="s">
        <v>24</v>
      </c>
      <c r="B5" s="35" t="s">
        <v>68</v>
      </c>
      <c r="C5" s="74">
        <v>21.07</v>
      </c>
      <c r="D5" s="75">
        <v>4.21</v>
      </c>
      <c r="E5" s="86">
        <f>SUM(C5:D5)</f>
        <v>25.28</v>
      </c>
      <c r="F5" s="85"/>
    </row>
    <row r="6" spans="1:7" ht="18.649999999999999" customHeight="1" x14ac:dyDescent="0.35">
      <c r="A6" s="29" t="s">
        <v>26</v>
      </c>
      <c r="B6" s="35" t="s">
        <v>25</v>
      </c>
      <c r="C6" s="72">
        <v>11.99</v>
      </c>
      <c r="D6" s="73">
        <v>2.4</v>
      </c>
      <c r="E6" s="87">
        <f t="shared" ref="E6" si="0">SUM(C6:D6)</f>
        <v>14.39</v>
      </c>
      <c r="F6" s="85"/>
    </row>
    <row r="7" spans="1:7" ht="18.649999999999999" customHeight="1" x14ac:dyDescent="0.35">
      <c r="A7" s="29" t="s">
        <v>33</v>
      </c>
      <c r="B7" s="35" t="s">
        <v>34</v>
      </c>
      <c r="C7" s="74">
        <f>45.84-D7</f>
        <v>38.200000000000003</v>
      </c>
      <c r="D7" s="75">
        <v>7.64</v>
      </c>
      <c r="E7" s="86">
        <f>SUM(C7:D7)</f>
        <v>45.84</v>
      </c>
      <c r="F7" s="85"/>
    </row>
    <row r="8" spans="1:7" ht="18.649999999999999" customHeight="1" x14ac:dyDescent="0.35">
      <c r="A8" s="29" t="s">
        <v>35</v>
      </c>
      <c r="B8" s="35" t="s">
        <v>36</v>
      </c>
      <c r="C8" s="72">
        <v>159.47999999999999</v>
      </c>
      <c r="D8" s="73">
        <f>C8*0.2</f>
        <v>31.896000000000001</v>
      </c>
      <c r="E8" s="87">
        <f t="shared" ref="E8" si="1">SUM(C8:D8)</f>
        <v>191.37599999999998</v>
      </c>
      <c r="F8" s="85"/>
    </row>
    <row r="9" spans="1:7" ht="18.649999999999999" customHeight="1" x14ac:dyDescent="0.35">
      <c r="A9" s="29" t="s">
        <v>47</v>
      </c>
      <c r="B9" s="91" t="s">
        <v>48</v>
      </c>
      <c r="C9" s="38">
        <v>51</v>
      </c>
      <c r="D9" s="4">
        <v>0</v>
      </c>
      <c r="E9" s="44">
        <f t="shared" ref="E9:E12" si="2">SUM(C9:D9)</f>
        <v>51</v>
      </c>
      <c r="F9" s="85"/>
    </row>
    <row r="10" spans="1:7" ht="18.649999999999999" customHeight="1" x14ac:dyDescent="0.35">
      <c r="A10" s="29" t="s">
        <v>54</v>
      </c>
      <c r="B10" s="35" t="s">
        <v>55</v>
      </c>
      <c r="C10" s="38">
        <v>211</v>
      </c>
      <c r="D10" s="4">
        <v>0</v>
      </c>
      <c r="E10" s="44">
        <f t="shared" si="2"/>
        <v>211</v>
      </c>
      <c r="F10" s="85"/>
    </row>
    <row r="11" spans="1:7" ht="18.649999999999999" customHeight="1" x14ac:dyDescent="0.35">
      <c r="A11" s="53" t="s">
        <v>56</v>
      </c>
      <c r="B11" s="54" t="s">
        <v>57</v>
      </c>
      <c r="C11" s="55">
        <v>197.01</v>
      </c>
      <c r="D11" s="56">
        <v>0</v>
      </c>
      <c r="E11" s="88">
        <f t="shared" si="2"/>
        <v>197.01</v>
      </c>
      <c r="F11" s="89"/>
    </row>
    <row r="12" spans="1:7" ht="18.649999999999999" customHeight="1" thickBot="1" x14ac:dyDescent="0.4">
      <c r="A12" s="30" t="s">
        <v>66</v>
      </c>
      <c r="B12" s="36" t="s">
        <v>67</v>
      </c>
      <c r="C12" s="39">
        <v>21.81</v>
      </c>
      <c r="D12" s="31">
        <v>0</v>
      </c>
      <c r="E12" s="45">
        <f t="shared" si="2"/>
        <v>21.81</v>
      </c>
      <c r="F12" s="48"/>
    </row>
    <row r="13" spans="1:7" ht="18.649999999999999" customHeight="1" thickBot="1" x14ac:dyDescent="0.4"/>
    <row r="14" spans="1:7" s="1" customFormat="1" ht="18.649999999999999" customHeight="1" thickBot="1" x14ac:dyDescent="0.4">
      <c r="A14" s="1" t="s">
        <v>27</v>
      </c>
      <c r="C14" s="28">
        <f>SUM(C5:C13)</f>
        <v>711.56</v>
      </c>
      <c r="D14" s="28">
        <f>SUM(D5:D13)</f>
        <v>46.146000000000001</v>
      </c>
      <c r="E14" s="28">
        <f>SUM(E5:E13)</f>
        <v>757.7059999999999</v>
      </c>
      <c r="F14" s="41"/>
    </row>
    <row r="15" spans="1:7" s="23" customFormat="1" ht="18.649999999999999" customHeight="1" thickBot="1" x14ac:dyDescent="0.4">
      <c r="C15" s="25"/>
      <c r="D15" s="25"/>
      <c r="E15" s="25"/>
      <c r="F15" s="42"/>
    </row>
    <row r="16" spans="1:7" s="23" customFormat="1" ht="18.649999999999999" customHeight="1" thickBot="1" x14ac:dyDescent="0.4">
      <c r="A16" s="32" t="s">
        <v>1</v>
      </c>
      <c r="B16" s="34" t="s">
        <v>6</v>
      </c>
      <c r="C16" s="37" t="s">
        <v>22</v>
      </c>
      <c r="D16" s="33" t="s">
        <v>4</v>
      </c>
      <c r="E16" s="43" t="s">
        <v>23</v>
      </c>
      <c r="F16" s="46" t="s">
        <v>7</v>
      </c>
      <c r="G16" s="24"/>
    </row>
    <row r="17" spans="1:6" ht="14.5" x14ac:dyDescent="0.35">
      <c r="A17" s="29"/>
      <c r="B17" s="84"/>
      <c r="C17" s="38">
        <v>0</v>
      </c>
      <c r="D17" s="4">
        <v>0</v>
      </c>
      <c r="E17" s="44">
        <f>C17+D17</f>
        <v>0</v>
      </c>
      <c r="F17" s="85"/>
    </row>
    <row r="18" spans="1:6" ht="14.5" x14ac:dyDescent="0.35">
      <c r="A18" s="29"/>
      <c r="B18" s="84"/>
      <c r="C18" s="38">
        <v>0</v>
      </c>
      <c r="D18" s="4">
        <v>0</v>
      </c>
      <c r="E18" s="44">
        <f>C18+D18</f>
        <v>0</v>
      </c>
      <c r="F18" s="47"/>
    </row>
    <row r="19" spans="1:6" ht="18.649999999999999" customHeight="1" x14ac:dyDescent="0.35">
      <c r="A19" s="29"/>
      <c r="B19" s="35"/>
      <c r="C19" s="38">
        <v>0</v>
      </c>
      <c r="D19" s="4">
        <v>0</v>
      </c>
      <c r="E19" s="44">
        <f t="shared" ref="E19:E21" si="3">C19+D19</f>
        <v>0</v>
      </c>
      <c r="F19" s="47"/>
    </row>
    <row r="20" spans="1:6" ht="18.649999999999999" customHeight="1" x14ac:dyDescent="0.35">
      <c r="A20" s="29"/>
      <c r="B20" s="35"/>
      <c r="C20" s="38">
        <v>0</v>
      </c>
      <c r="D20" s="4">
        <v>0</v>
      </c>
      <c r="E20" s="44">
        <f t="shared" si="3"/>
        <v>0</v>
      </c>
      <c r="F20" s="47"/>
    </row>
    <row r="21" spans="1:6" ht="18.649999999999999" customHeight="1" x14ac:dyDescent="0.35">
      <c r="A21" s="29"/>
      <c r="B21" s="35"/>
      <c r="C21" s="38">
        <v>0</v>
      </c>
      <c r="D21" s="4">
        <v>0</v>
      </c>
      <c r="E21" s="44">
        <f t="shared" si="3"/>
        <v>0</v>
      </c>
      <c r="F21" s="47"/>
    </row>
    <row r="22" spans="1:6" ht="18.649999999999999" customHeight="1" x14ac:dyDescent="0.35">
      <c r="A22" s="29"/>
      <c r="B22" s="35"/>
      <c r="C22" s="38"/>
      <c r="D22" s="4"/>
      <c r="E22" s="44"/>
      <c r="F22" s="47"/>
    </row>
    <row r="23" spans="1:6" ht="18.649999999999999" customHeight="1" thickBot="1" x14ac:dyDescent="0.4">
      <c r="A23" s="30"/>
      <c r="B23" s="36"/>
      <c r="C23" s="39"/>
      <c r="D23" s="31"/>
      <c r="E23" s="45"/>
      <c r="F23" s="48"/>
    </row>
    <row r="24" spans="1:6" ht="18.649999999999999" customHeight="1" thickBot="1" x14ac:dyDescent="0.4"/>
    <row r="25" spans="1:6" ht="18.649999999999999" customHeight="1" thickBot="1" x14ac:dyDescent="0.4">
      <c r="A25" s="1" t="s">
        <v>28</v>
      </c>
      <c r="B25" s="1"/>
      <c r="C25" s="2">
        <f>SUM(C17:C24)</f>
        <v>0</v>
      </c>
      <c r="D25" s="2">
        <f>SUM(D17:D24)</f>
        <v>0</v>
      </c>
      <c r="E25" s="28">
        <f>SUM(E17:E24)</f>
        <v>0</v>
      </c>
      <c r="F25" s="41"/>
    </row>
  </sheetData>
  <hyperlinks>
    <hyperlink ref="B9" r:id="rId1" xr:uid="{597AE542-BAE3-47BE-9B89-95218A69DDF1}"/>
  </hyperlinks>
  <pageMargins left="0.7" right="0.7" top="0.75" bottom="0.75" header="0.3" footer="0.3"/>
  <pageSetup paperSize="9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1796875" customWidth="1"/>
    <col min="2" max="2" width="46.453125" customWidth="1"/>
    <col min="3" max="3" width="12.54296875" style="58" customWidth="1"/>
    <col min="4" max="4" width="12.54296875" style="60" customWidth="1"/>
    <col min="5" max="5" width="12.54296875" style="59" customWidth="1"/>
  </cols>
  <sheetData>
    <row r="1" spans="1:5" s="57" customFormat="1" x14ac:dyDescent="0.35">
      <c r="A1" s="61" t="s">
        <v>29</v>
      </c>
      <c r="B1" s="61" t="s">
        <v>1</v>
      </c>
      <c r="C1" s="62" t="s">
        <v>30</v>
      </c>
      <c r="D1" s="63" t="s">
        <v>31</v>
      </c>
      <c r="E1" s="64" t="s">
        <v>32</v>
      </c>
    </row>
    <row r="2" spans="1:5" x14ac:dyDescent="0.35">
      <c r="A2" s="65"/>
      <c r="B2" s="65"/>
      <c r="C2" s="66"/>
      <c r="D2" s="67"/>
      <c r="E2" s="68"/>
    </row>
    <row r="3" spans="1:5" x14ac:dyDescent="0.35">
      <c r="A3" s="65"/>
      <c r="B3" s="65"/>
      <c r="C3" s="66"/>
      <c r="D3" s="67"/>
      <c r="E3" s="68"/>
    </row>
    <row r="4" spans="1:5" x14ac:dyDescent="0.35">
      <c r="A4" s="65"/>
      <c r="B4" s="65"/>
      <c r="C4" s="66"/>
      <c r="D4" s="68"/>
      <c r="E4" s="68"/>
    </row>
    <row r="5" spans="1:5" x14ac:dyDescent="0.35">
      <c r="A5" s="65"/>
      <c r="B5" s="65"/>
      <c r="C5" s="66"/>
      <c r="D5" s="68"/>
      <c r="E5" s="68"/>
    </row>
    <row r="6" spans="1:5" x14ac:dyDescent="0.35">
      <c r="A6" s="65"/>
      <c r="B6" s="65"/>
      <c r="C6" s="66"/>
      <c r="D6" s="67"/>
      <c r="E6" s="68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2" ma:contentTypeDescription="Create a new document." ma:contentTypeScope="" ma:versionID="880921f2a095a365d2dcd886da4b2c21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5df269b4dc05aa638cb1392d4cac6299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D72BDD3-BA77-42F7-8E91-CE337AE7528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3B8C28-5FEB-4233-BA06-F939B2321E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Payment Schedule</vt:lpstr>
      <vt:lpstr>Clerk Expenses</vt:lpstr>
      <vt:lpstr>Added Payees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2021-03-08T20:40:51Z</cp:lastPrinted>
  <dcterms:created xsi:type="dcterms:W3CDTF">2019-08-08T10:49:15Z</dcterms:created>
  <dcterms:modified xsi:type="dcterms:W3CDTF">2022-05-10T14:58:11Z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