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2-23 Finances/3. June Finances 2022/"/>
    </mc:Choice>
  </mc:AlternateContent>
  <xr:revisionPtr revIDLastSave="7" documentId="8_{785E7DF5-B9EC-4C76-B266-7DB9E2DE2F4F}" xr6:coauthVersionLast="47" xr6:coauthVersionMax="47" xr10:uidLastSave="{10A4B249-2A41-45B7-99FE-9B3686A17B00}"/>
  <bookViews>
    <workbookView xWindow="-110" yWindow="-110" windowWidth="19420" windowHeight="10420" tabRatio="602" xr2:uid="{957527C9-2742-4694-87A1-56489E1F3BC8}"/>
  </bookViews>
  <sheets>
    <sheet name="Rialtas" sheetId="1" r:id="rId1"/>
    <sheet name="Clerk Expenses" sheetId="2" r:id="rId2"/>
    <sheet name="Added Payees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8" i="2" l="1"/>
  <c r="C8" i="2"/>
  <c r="F13" i="1"/>
  <c r="D13" i="1"/>
  <c r="F11" i="1" l="1"/>
  <c r="F12" i="1"/>
  <c r="E7" i="1"/>
  <c r="F7" i="1"/>
  <c r="D7" i="1"/>
  <c r="F8" i="1"/>
  <c r="F9" i="1"/>
  <c r="F10" i="1"/>
  <c r="D8" i="1"/>
  <c r="D5" i="2" l="1"/>
  <c r="C5" i="2"/>
  <c r="E6" i="2" l="1"/>
  <c r="E7" i="2"/>
  <c r="E17" i="2" l="1"/>
  <c r="F16" i="1" l="1"/>
  <c r="E18" i="2"/>
  <c r="E19" i="2"/>
  <c r="E20" i="2"/>
  <c r="E21" i="2"/>
  <c r="D25" i="2" l="1"/>
  <c r="E25" i="2" l="1"/>
  <c r="C25" i="2"/>
  <c r="D14" i="2" l="1"/>
  <c r="E6" i="1" s="1"/>
  <c r="C14" i="2"/>
  <c r="D6" i="1" s="1"/>
  <c r="E19" i="1" l="1"/>
  <c r="E14" i="2"/>
  <c r="F6" i="1" s="1"/>
  <c r="F19" i="1" l="1"/>
  <c r="D19" i="1"/>
</calcChain>
</file>

<file path=xl/sharedStrings.xml><?xml version="1.0" encoding="utf-8"?>
<sst xmlns="http://schemas.openxmlformats.org/spreadsheetml/2006/main" count="87" uniqueCount="72">
  <si>
    <t xml:space="preserve">Payee </t>
  </si>
  <si>
    <t>Item</t>
  </si>
  <si>
    <t>Ref</t>
  </si>
  <si>
    <t>Net Cost</t>
  </si>
  <si>
    <t>VAT</t>
  </si>
  <si>
    <t>Total</t>
  </si>
  <si>
    <t>Notes</t>
  </si>
  <si>
    <t>Unity Bank Payments</t>
  </si>
  <si>
    <t>Jane Clarke</t>
  </si>
  <si>
    <t>Based on lat month's pay but needs confirming.</t>
  </si>
  <si>
    <t xml:space="preserve">Jane Clarke </t>
  </si>
  <si>
    <t>Lloyds Bank Direct Debits</t>
  </si>
  <si>
    <t>Tamar Tele.</t>
  </si>
  <si>
    <t>Monthly phone redirection</t>
  </si>
  <si>
    <t>D/D 00501</t>
  </si>
  <si>
    <t>Direct Debit</t>
  </si>
  <si>
    <t>Nest Pensions</t>
  </si>
  <si>
    <t>Monthly employer pension contribution</t>
  </si>
  <si>
    <t>D/D 00502</t>
  </si>
  <si>
    <t>Total Payments</t>
  </si>
  <si>
    <t>Chair Signature</t>
  </si>
  <si>
    <t>.</t>
  </si>
  <si>
    <t xml:space="preserve">Date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</si>
  <si>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</si>
  <si>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Net</t>
  </si>
  <si>
    <t xml:space="preserve">Total </t>
  </si>
  <si>
    <t>Paid</t>
  </si>
  <si>
    <t>Siteground Monthly Invoice</t>
  </si>
  <si>
    <t>Monthy website contract June</t>
  </si>
  <si>
    <t>Mobile Phone</t>
  </si>
  <si>
    <t>Data Useage</t>
  </si>
  <si>
    <t>Childcare Costs</t>
  </si>
  <si>
    <t>To attend an out of hours meeting</t>
  </si>
  <si>
    <t>Items Owed</t>
  </si>
  <si>
    <t>Waitorse Order</t>
  </si>
  <si>
    <t>Annual Assembly Food</t>
  </si>
  <si>
    <t>Items Paid</t>
  </si>
  <si>
    <t>Name</t>
  </si>
  <si>
    <t>Amount</t>
  </si>
  <si>
    <t>Sort Code</t>
  </si>
  <si>
    <t>Account No.</t>
  </si>
  <si>
    <t>Date: June Expenses 2022</t>
  </si>
  <si>
    <t>Payment Schedule June 2022</t>
  </si>
  <si>
    <t>Salary June</t>
  </si>
  <si>
    <t>Clerk May Expenses Paid</t>
  </si>
  <si>
    <t>BACS 00601</t>
  </si>
  <si>
    <t>BACS 00602</t>
  </si>
  <si>
    <t>BACS 00603</t>
  </si>
  <si>
    <t>BACS 00604</t>
  </si>
  <si>
    <t>BACS 00605</t>
  </si>
  <si>
    <t>BACS 00606</t>
  </si>
  <si>
    <t>Viking Direct</t>
  </si>
  <si>
    <t>Staionary</t>
  </si>
  <si>
    <t>Safeplay</t>
  </si>
  <si>
    <t>April Inspection</t>
  </si>
  <si>
    <t>Rialtas</t>
  </si>
  <si>
    <t>Support and Maintenance</t>
  </si>
  <si>
    <t>Shane Foord</t>
  </si>
  <si>
    <t>Orchard Landscapes</t>
  </si>
  <si>
    <t>Jan-March 2022 works</t>
  </si>
  <si>
    <t>BACS 00607</t>
  </si>
  <si>
    <t>BACS 00608</t>
  </si>
  <si>
    <t>Handyman 12hrs in May</t>
  </si>
  <si>
    <t>SurreyHills</t>
  </si>
  <si>
    <t>Advice on boundary matter, lease and registering rec Ground</t>
  </si>
  <si>
    <t>BACS 00609</t>
  </si>
  <si>
    <t xml:space="preserve">Clerk May Expenses Owed </t>
  </si>
  <si>
    <t>Cllr Monro paid so Clerk to pay £159.77 back to Cllr Monro and £100 to WPC</t>
  </si>
  <si>
    <t>Dog bins</t>
  </si>
  <si>
    <t>Two large bins to be ordered one for Workhouse Lane and one for New Cut</t>
  </si>
  <si>
    <t>--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</si>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</sst>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97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vertical="center" wrapText="1"/>
    </xf>
    <xf numFmtId="164" fontId="3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164" fontId="0" fillId="0" borderId="7" xfId="0" applyNumberForma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164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1" xfId="0" applyBorder="1" applyAlignment="1">
      <alignment vertical="center"/>
    </xf>
    <xf numFmtId="164" fontId="1" fillId="0" borderId="8" xfId="0" applyNumberFormat="1" applyFon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11" xfId="0" applyNumberForma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14" fontId="0" fillId="0" borderId="13" xfId="0" applyNumberFormat="1" applyBorder="1" applyAlignment="1">
      <alignment horizontal="center" vertical="center"/>
    </xf>
    <xf numFmtId="8" fontId="3" fillId="0" borderId="0" xfId="0" applyNumberFormat="1" applyFont="1" applyAlignment="1">
      <alignment horizontal="center" vertical="center" wrapText="1"/>
    </xf>
    <xf numFmtId="164" fontId="0" fillId="0" borderId="15" xfId="0" applyNumberFormat="1" applyBorder="1" applyAlignment="1">
      <alignment horizontal="center" vertical="center"/>
    </xf>
    <xf numFmtId="0" fontId="1" fillId="0" borderId="0" xfId="0" applyFont="1"/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164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3" xfId="0" applyBorder="1" applyAlignment="1">
      <alignment vertical="center" wrapText="1"/>
    </xf>
    <xf numFmtId="14" fontId="0" fillId="0" borderId="16" xfId="0" applyNumberFormat="1" applyBorder="1" applyAlignment="1">
      <alignment horizontal="center" vertical="center"/>
    </xf>
    <xf numFmtId="164" fontId="0" fillId="0" borderId="14" xfId="0" applyNumberFormat="1" applyBorder="1" applyAlignment="1">
      <alignment horizontal="center" vertical="center"/>
    </xf>
    <xf numFmtId="14" fontId="0" fillId="0" borderId="17" xfId="0" applyNumberForma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8" fontId="8" fillId="0" borderId="1" xfId="0" applyNumberFormat="1" applyFont="1" applyBorder="1" applyAlignment="1">
      <alignment horizontal="center" vertical="center" wrapText="1"/>
    </xf>
    <xf numFmtId="164" fontId="5" fillId="0" borderId="1" xfId="0" quotePrefix="1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 wrapText="1"/>
    </xf>
    <xf numFmtId="0" fontId="0" fillId="0" borderId="22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21" xfId="1" applyFont="1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24" xfId="0" applyBorder="1" applyAlignment="1">
      <alignment vertical="center"/>
    </xf>
    <xf numFmtId="0" fontId="0" fillId="0" borderId="25" xfId="0" applyBorder="1" applyAlignment="1">
      <alignment vertical="center"/>
    </xf>
    <xf numFmtId="0" fontId="0" fillId="0" borderId="26" xfId="0" applyBorder="1" applyAlignment="1">
      <alignment vertical="center"/>
    </xf>
    <xf numFmtId="164" fontId="1" fillId="0" borderId="27" xfId="0" applyNumberFormat="1" applyFont="1" applyBorder="1" applyAlignment="1">
      <alignment horizontal="center" vertical="center"/>
    </xf>
    <xf numFmtId="164" fontId="0" fillId="0" borderId="28" xfId="0" applyNumberFormat="1" applyBorder="1" applyAlignment="1">
      <alignment horizontal="center" vertical="center"/>
    </xf>
    <xf numFmtId="164" fontId="0" fillId="0" borderId="29" xfId="0" applyNumberFormat="1" applyBorder="1" applyAlignment="1">
      <alignment horizontal="center" vertical="center"/>
    </xf>
    <xf numFmtId="164" fontId="0" fillId="0" borderId="30" xfId="0" applyNumberFormat="1" applyBorder="1" applyAlignment="1">
      <alignment horizontal="center" vertical="center"/>
    </xf>
    <xf numFmtId="0" fontId="0" fillId="0" borderId="22" xfId="0" applyBorder="1" applyAlignment="1">
      <alignment vertical="center" wrapText="1"/>
    </xf>
    <xf numFmtId="164" fontId="0" fillId="0" borderId="28" xfId="0" applyNumberFormat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164" fontId="0" fillId="0" borderId="3" xfId="0" applyNumberFormat="1" applyBorder="1" applyAlignment="1">
      <alignment horizontal="center" vertical="center" wrapText="1"/>
    </xf>
    <xf numFmtId="14" fontId="0" fillId="0" borderId="16" xfId="0" applyNumberForma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G25"/>
  <sheetViews>
    <sheetView tabSelected="1" workbookViewId="0">
      <selection activeCell="G17" sqref="G17"/>
    </sheetView>
  </sheetViews>
  <sheetFormatPr defaultColWidth="24.1796875" defaultRowHeight="19.5" customHeight="1" x14ac:dyDescent="0.35"/>
  <cols>
    <col min="1" max="1" width="23.1796875" style="11" customWidth="1"/>
    <col min="2" max="2" width="28.54296875" style="14" customWidth="1"/>
    <col min="3" max="3" width="11.81640625" style="22" customWidth="1"/>
    <col min="4" max="6" width="10.26953125" style="12" customWidth="1"/>
    <col min="7" max="7" width="37.453125" style="14" customWidth="1"/>
    <col min="8" max="16384" width="24.1796875" style="11"/>
  </cols>
  <sheetData>
    <row r="1" spans="1:7" s="6" customFormat="1" ht="19.5" customHeight="1" x14ac:dyDescent="0.35">
      <c r="A1" s="6" t="s">
        <v>42</v>
      </c>
      <c r="B1" s="7"/>
      <c r="C1" s="18"/>
      <c r="D1" s="8"/>
      <c r="E1" s="8"/>
      <c r="F1" s="8"/>
      <c r="G1" s="7"/>
    </row>
    <row r="3" spans="1:7" s="6" customFormat="1" ht="19.5" customHeight="1" x14ac:dyDescent="0.35">
      <c r="A3" s="67" t="s">
        <v>0</v>
      </c>
      <c r="B3" s="9" t="s">
        <v>1</v>
      </c>
      <c r="C3" s="19" t="s">
        <v>2</v>
      </c>
      <c r="D3" s="10" t="s">
        <v>3</v>
      </c>
      <c r="E3" s="10" t="s">
        <v>4</v>
      </c>
      <c r="F3" s="10" t="s">
        <v>5</v>
      </c>
      <c r="G3" s="9" t="s">
        <v>6</v>
      </c>
    </row>
    <row r="4" spans="1:7" s="6" customFormat="1" ht="15.65" customHeight="1" x14ac:dyDescent="0.35">
      <c r="A4" s="95" t="s">
        <v>7</v>
      </c>
      <c r="B4" s="95"/>
      <c r="C4" s="95"/>
      <c r="D4" s="95"/>
      <c r="E4" s="95"/>
      <c r="F4" s="95"/>
      <c r="G4" s="95"/>
    </row>
    <row r="5" spans="1:7" s="61" customFormat="1" ht="18.649999999999999" customHeight="1" x14ac:dyDescent="0.35">
      <c r="A5" s="57" t="s">
        <v>8</v>
      </c>
      <c r="B5" s="58" t="s">
        <v>43</v>
      </c>
      <c r="C5" s="59" t="s">
        <v>45</v>
      </c>
      <c r="D5" s="69" t="s">
        <v>70</v>
      </c>
      <c r="E5" s="69" t="s">
        <v>71</v>
      </c>
      <c r="F5" s="60" t="s">
        <v>71</v>
      </c>
      <c r="G5" s="58" t="s">
        <v>9</v>
      </c>
    </row>
    <row r="6" spans="1:7" s="61" customFormat="1" ht="18.649999999999999" customHeight="1" x14ac:dyDescent="0.35">
      <c r="A6" s="57" t="s">
        <v>10</v>
      </c>
      <c r="B6" s="58" t="s">
        <v>66</v>
      </c>
      <c r="C6" s="59" t="s">
        <v>46</v>
      </c>
      <c r="D6" s="60">
        <f>'Clerk Expenses'!C14</f>
        <v>388.66400000000004</v>
      </c>
      <c r="E6" s="60">
        <f>'Clerk Expenses'!D14</f>
        <v>85.916000000000011</v>
      </c>
      <c r="F6" s="60">
        <f>'Clerk Expenses'!E14</f>
        <v>474.58</v>
      </c>
      <c r="G6" s="58"/>
    </row>
    <row r="7" spans="1:7" s="61" customFormat="1" ht="26" x14ac:dyDescent="0.35">
      <c r="A7" s="57" t="s">
        <v>10</v>
      </c>
      <c r="B7" s="58" t="s">
        <v>44</v>
      </c>
      <c r="C7" s="59" t="s">
        <v>47</v>
      </c>
      <c r="D7" s="60">
        <f>'Clerk Expenses'!C25</f>
        <v>259.77</v>
      </c>
      <c r="E7" s="60">
        <f>'Clerk Expenses'!D25</f>
        <v>0</v>
      </c>
      <c r="F7" s="60">
        <f>'Clerk Expenses'!E25</f>
        <v>259.77</v>
      </c>
      <c r="G7" s="58" t="s">
        <v>67</v>
      </c>
    </row>
    <row r="8" spans="1:7" s="61" customFormat="1" ht="18.649999999999999" customHeight="1" x14ac:dyDescent="0.35">
      <c r="A8" s="72" t="s">
        <v>51</v>
      </c>
      <c r="B8" s="73" t="s">
        <v>52</v>
      </c>
      <c r="C8" s="59" t="s">
        <v>48</v>
      </c>
      <c r="D8" s="60">
        <f>63.15+1.88</f>
        <v>65.03</v>
      </c>
      <c r="E8" s="60">
        <v>12.63</v>
      </c>
      <c r="F8" s="60">
        <f t="shared" ref="F8:F13" si="0">D8+E8</f>
        <v>77.66</v>
      </c>
      <c r="G8" s="58"/>
    </row>
    <row r="9" spans="1:7" s="61" customFormat="1" ht="18.649999999999999" customHeight="1" x14ac:dyDescent="0.35">
      <c r="A9" s="57" t="s">
        <v>53</v>
      </c>
      <c r="B9" s="58" t="s">
        <v>54</v>
      </c>
      <c r="C9" s="59" t="s">
        <v>49</v>
      </c>
      <c r="D9" s="60">
        <v>100</v>
      </c>
      <c r="E9" s="60">
        <v>20</v>
      </c>
      <c r="F9" s="60">
        <f t="shared" si="0"/>
        <v>120</v>
      </c>
      <c r="G9" s="58"/>
    </row>
    <row r="10" spans="1:7" ht="18.649999999999999" customHeight="1" x14ac:dyDescent="0.35">
      <c r="A10" s="70" t="s">
        <v>55</v>
      </c>
      <c r="B10" s="71" t="s">
        <v>56</v>
      </c>
      <c r="C10" s="59" t="s">
        <v>50</v>
      </c>
      <c r="D10" s="60">
        <v>129</v>
      </c>
      <c r="E10" s="60">
        <v>25.8</v>
      </c>
      <c r="F10" s="60">
        <f t="shared" si="0"/>
        <v>154.80000000000001</v>
      </c>
      <c r="G10" s="58"/>
    </row>
    <row r="11" spans="1:7" s="61" customFormat="1" ht="19.5" customHeight="1" x14ac:dyDescent="0.35">
      <c r="A11" s="57" t="s">
        <v>57</v>
      </c>
      <c r="B11" s="58" t="s">
        <v>62</v>
      </c>
      <c r="C11" s="59" t="s">
        <v>60</v>
      </c>
      <c r="D11" s="60">
        <v>216</v>
      </c>
      <c r="E11" s="60">
        <v>0</v>
      </c>
      <c r="F11" s="60">
        <f t="shared" si="0"/>
        <v>216</v>
      </c>
      <c r="G11" s="58"/>
    </row>
    <row r="12" spans="1:7" s="61" customFormat="1" ht="19.5" customHeight="1" x14ac:dyDescent="0.35">
      <c r="A12" s="57" t="s">
        <v>58</v>
      </c>
      <c r="B12" s="58" t="s">
        <v>59</v>
      </c>
      <c r="C12" s="59" t="s">
        <v>61</v>
      </c>
      <c r="D12" s="60">
        <v>1513.75</v>
      </c>
      <c r="E12" s="60">
        <v>302.75</v>
      </c>
      <c r="F12" s="60">
        <f t="shared" si="0"/>
        <v>1816.5</v>
      </c>
      <c r="G12" s="58"/>
    </row>
    <row r="13" spans="1:7" s="61" customFormat="1" ht="26" x14ac:dyDescent="0.35">
      <c r="A13" s="57" t="s">
        <v>63</v>
      </c>
      <c r="B13" s="58" t="s">
        <v>64</v>
      </c>
      <c r="C13" s="59" t="s">
        <v>65</v>
      </c>
      <c r="D13" s="60">
        <f>467.5+9</f>
        <v>476.5</v>
      </c>
      <c r="E13" s="60">
        <v>93.5</v>
      </c>
      <c r="F13" s="60">
        <f t="shared" si="0"/>
        <v>570</v>
      </c>
      <c r="G13" s="58"/>
    </row>
    <row r="14" spans="1:7" s="61" customFormat="1" ht="19.5" customHeight="1" x14ac:dyDescent="0.35">
      <c r="A14" s="57"/>
      <c r="B14" s="58"/>
      <c r="C14" s="59"/>
      <c r="D14" s="68"/>
      <c r="E14" s="68"/>
      <c r="F14" s="60"/>
      <c r="G14" s="58"/>
    </row>
    <row r="15" spans="1:7" s="66" customFormat="1" ht="16.5" customHeight="1" x14ac:dyDescent="0.35">
      <c r="A15" s="96" t="s">
        <v>11</v>
      </c>
      <c r="B15" s="96"/>
      <c r="C15" s="96"/>
      <c r="D15" s="96"/>
      <c r="E15" s="96"/>
      <c r="F15" s="96"/>
      <c r="G15" s="96"/>
    </row>
    <row r="16" spans="1:7" s="61" customFormat="1" ht="22" customHeight="1" x14ac:dyDescent="0.35">
      <c r="A16" s="57" t="s">
        <v>12</v>
      </c>
      <c r="B16" s="58" t="s">
        <v>13</v>
      </c>
      <c r="C16" s="59" t="s">
        <v>14</v>
      </c>
      <c r="D16" s="60">
        <v>14.97</v>
      </c>
      <c r="E16" s="60">
        <v>2.99</v>
      </c>
      <c r="F16" s="60">
        <f t="shared" ref="F5:F17" si="1">D16+E16</f>
        <v>17.96</v>
      </c>
      <c r="G16" s="58" t="s">
        <v>15</v>
      </c>
    </row>
    <row r="17" spans="1:7" s="61" customFormat="1" ht="26.15" customHeight="1" x14ac:dyDescent="0.35">
      <c r="A17" s="57" t="s">
        <v>16</v>
      </c>
      <c r="B17" s="58" t="s">
        <v>17</v>
      </c>
      <c r="C17" s="59" t="s">
        <v>18</v>
      </c>
      <c r="D17" s="60" t="s">
        <v>71</v>
      </c>
      <c r="E17" s="60" t="s">
        <v>71</v>
      </c>
      <c r="F17" s="60" t="s">
        <v>71</v>
      </c>
      <c r="G17" s="58"/>
    </row>
    <row r="18" spans="1:7" ht="19.5" customHeight="1" x14ac:dyDescent="0.35">
      <c r="E18" s="43"/>
    </row>
    <row r="19" spans="1:7" s="6" customFormat="1" ht="19.5" customHeight="1" x14ac:dyDescent="0.35">
      <c r="A19" s="95" t="s">
        <v>19</v>
      </c>
      <c r="B19" s="95"/>
      <c r="C19" s="95"/>
      <c r="D19" s="10">
        <f>SUM(D5:D18)</f>
        <v>3163.6839999999997</v>
      </c>
      <c r="E19" s="10">
        <f>SUM(E5:E17)</f>
        <v>543.58600000000001</v>
      </c>
      <c r="F19" s="10">
        <f>SUM(F5:F17)</f>
        <v>3707.27</v>
      </c>
      <c r="G19" s="7"/>
    </row>
    <row r="20" spans="1:7" ht="19.5" customHeight="1" x14ac:dyDescent="0.35">
      <c r="B20" s="13"/>
      <c r="C20" s="20"/>
    </row>
    <row r="21" spans="1:7" ht="19.5" customHeight="1" x14ac:dyDescent="0.35">
      <c r="A21" s="17" t="s">
        <v>20</v>
      </c>
      <c r="B21" s="15"/>
      <c r="C21" s="21"/>
      <c r="D21" s="16" t="s">
        <v>21</v>
      </c>
      <c r="E21" s="16"/>
    </row>
    <row r="22" spans="1:7" ht="19.5" customHeight="1" x14ac:dyDescent="0.35">
      <c r="A22" s="17"/>
    </row>
    <row r="23" spans="1:7" ht="19.5" customHeight="1" x14ac:dyDescent="0.35">
      <c r="A23" s="17" t="s">
        <v>22</v>
      </c>
      <c r="B23" s="15"/>
      <c r="C23" s="21"/>
      <c r="D23" s="16"/>
      <c r="E23" s="16"/>
    </row>
    <row r="24" spans="1:7" ht="19.5" customHeight="1" x14ac:dyDescent="0.35">
      <c r="A24" s="6"/>
    </row>
    <row r="25" spans="1:7" ht="19.5" customHeight="1" x14ac:dyDescent="0.35">
      <c r="A25" s="6"/>
    </row>
  </sheetData>
  <mergeCells count="3">
    <mergeCell ref="A19:C19"/>
    <mergeCell ref="A15:G15"/>
    <mergeCell ref="A4:G4"/>
  </mergeCells>
  <phoneticPr fontId="4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5"/>
  <sheetViews>
    <sheetView topLeftCell="A4" workbookViewId="0">
      <selection activeCell="B13" sqref="B13"/>
    </sheetView>
  </sheetViews>
  <sheetFormatPr defaultColWidth="8.7265625" defaultRowHeight="18.649999999999999" customHeight="1" x14ac:dyDescent="0.35"/>
  <cols>
    <col min="1" max="1" width="25.1796875" style="3" customWidth="1"/>
    <col min="2" max="2" width="48.1796875" style="3" customWidth="1"/>
    <col min="3" max="5" width="8.453125" style="5" customWidth="1"/>
    <col min="6" max="6" width="8.453125" style="35" customWidth="1"/>
    <col min="7" max="16384" width="8.7265625" style="3"/>
  </cols>
  <sheetData>
    <row r="1" spans="1:7" ht="18.649999999999999" customHeight="1" x14ac:dyDescent="0.35">
      <c r="A1" s="3" t="s">
        <v>23</v>
      </c>
    </row>
    <row r="2" spans="1:7" ht="18.649999999999999" customHeight="1" x14ac:dyDescent="0.35">
      <c r="A2" s="1" t="s">
        <v>41</v>
      </c>
    </row>
    <row r="3" spans="1:7" ht="18.649999999999999" customHeight="1" thickBot="1" x14ac:dyDescent="0.4">
      <c r="A3" s="1"/>
    </row>
    <row r="4" spans="1:7" s="1" customFormat="1" ht="18.649999999999999" customHeight="1" thickBot="1" x14ac:dyDescent="0.4">
      <c r="A4" s="74" t="s">
        <v>1</v>
      </c>
      <c r="B4" s="75" t="s">
        <v>6</v>
      </c>
      <c r="C4" s="85" t="s">
        <v>24</v>
      </c>
      <c r="D4" s="28" t="s">
        <v>4</v>
      </c>
      <c r="E4" s="37" t="s">
        <v>25</v>
      </c>
      <c r="F4" s="40" t="s">
        <v>26</v>
      </c>
    </row>
    <row r="5" spans="1:7" ht="17.5" customHeight="1" x14ac:dyDescent="0.35">
      <c r="A5" s="76" t="s">
        <v>27</v>
      </c>
      <c r="B5" s="77" t="s">
        <v>28</v>
      </c>
      <c r="C5" s="86">
        <f>E5-D5</f>
        <v>25.263999999999999</v>
      </c>
      <c r="D5" s="4">
        <f>E5*0.2</f>
        <v>6.3159999999999998</v>
      </c>
      <c r="E5" s="38">
        <v>31.58</v>
      </c>
      <c r="F5" s="63"/>
    </row>
    <row r="6" spans="1:7" ht="17.5" customHeight="1" x14ac:dyDescent="0.35">
      <c r="A6" s="78" t="s">
        <v>29</v>
      </c>
      <c r="B6" s="77" t="s">
        <v>30</v>
      </c>
      <c r="C6" s="86">
        <v>5</v>
      </c>
      <c r="D6" s="4">
        <v>0</v>
      </c>
      <c r="E6" s="38">
        <f t="shared" ref="E6:E7" si="0">C6+D6</f>
        <v>5</v>
      </c>
      <c r="F6" s="63"/>
    </row>
    <row r="7" spans="1:7" ht="17.5" customHeight="1" x14ac:dyDescent="0.35">
      <c r="A7" s="76" t="s">
        <v>31</v>
      </c>
      <c r="B7" s="77" t="s">
        <v>32</v>
      </c>
      <c r="C7" s="86">
        <v>40</v>
      </c>
      <c r="D7" s="4">
        <v>0</v>
      </c>
      <c r="E7" s="38">
        <f t="shared" si="0"/>
        <v>40</v>
      </c>
      <c r="F7" s="63"/>
    </row>
    <row r="8" spans="1:7" s="94" customFormat="1" ht="29" x14ac:dyDescent="0.35">
      <c r="A8" s="89" t="s">
        <v>68</v>
      </c>
      <c r="B8" s="77" t="s">
        <v>69</v>
      </c>
      <c r="C8" s="90">
        <f>E8*0.8</f>
        <v>318.40000000000003</v>
      </c>
      <c r="D8" s="91">
        <f>E8*0.2</f>
        <v>79.600000000000009</v>
      </c>
      <c r="E8" s="92">
        <v>398</v>
      </c>
      <c r="F8" s="93"/>
    </row>
    <row r="9" spans="1:7" ht="18.649999999999999" customHeight="1" x14ac:dyDescent="0.35">
      <c r="A9" s="76"/>
      <c r="B9" s="80"/>
      <c r="C9" s="86"/>
      <c r="D9" s="4"/>
      <c r="E9" s="38"/>
      <c r="F9" s="63"/>
    </row>
    <row r="10" spans="1:7" ht="18.649999999999999" customHeight="1" x14ac:dyDescent="0.35">
      <c r="A10" s="76"/>
      <c r="B10" s="79"/>
      <c r="C10" s="86"/>
      <c r="D10" s="4"/>
      <c r="E10" s="38"/>
      <c r="F10" s="63"/>
    </row>
    <row r="11" spans="1:7" ht="18.649999999999999" customHeight="1" x14ac:dyDescent="0.35">
      <c r="A11" s="81"/>
      <c r="B11" s="82"/>
      <c r="C11" s="87"/>
      <c r="D11" s="44"/>
      <c r="E11" s="64"/>
      <c r="F11" s="65"/>
    </row>
    <row r="12" spans="1:7" ht="18.649999999999999" customHeight="1" thickBot="1" x14ac:dyDescent="0.4">
      <c r="A12" s="83"/>
      <c r="B12" s="84"/>
      <c r="C12" s="88"/>
      <c r="D12" s="26"/>
      <c r="E12" s="39"/>
      <c r="F12" s="42"/>
    </row>
    <row r="13" spans="1:7" ht="18.649999999999999" customHeight="1" thickBot="1" x14ac:dyDescent="0.4"/>
    <row r="14" spans="1:7" s="1" customFormat="1" ht="18.649999999999999" customHeight="1" thickBot="1" x14ac:dyDescent="0.4">
      <c r="A14" s="1" t="s">
        <v>33</v>
      </c>
      <c r="C14" s="23">
        <f>SUM(C5:C13)</f>
        <v>388.66400000000004</v>
      </c>
      <c r="D14" s="23">
        <f>SUM(D5:D13)</f>
        <v>85.916000000000011</v>
      </c>
      <c r="E14" s="23">
        <f>SUM(E5:E13)</f>
        <v>474.58</v>
      </c>
      <c r="F14" s="36"/>
    </row>
    <row r="15" spans="1:7" ht="18.649999999999999" customHeight="1" thickBot="1" x14ac:dyDescent="0.4"/>
    <row r="16" spans="1:7" ht="18.649999999999999" customHeight="1" thickBot="1" x14ac:dyDescent="0.4">
      <c r="A16" s="27" t="s">
        <v>1</v>
      </c>
      <c r="B16" s="29" t="s">
        <v>6</v>
      </c>
      <c r="C16" s="32" t="s">
        <v>24</v>
      </c>
      <c r="D16" s="28" t="s">
        <v>4</v>
      </c>
      <c r="E16" s="37" t="s">
        <v>25</v>
      </c>
      <c r="F16" s="40" t="s">
        <v>26</v>
      </c>
      <c r="G16" s="1"/>
    </row>
    <row r="17" spans="1:6" ht="14.5" x14ac:dyDescent="0.35">
      <c r="A17" s="24" t="s">
        <v>34</v>
      </c>
      <c r="B17" s="62" t="s">
        <v>35</v>
      </c>
      <c r="C17" s="33">
        <v>259.77</v>
      </c>
      <c r="D17" s="4">
        <v>0</v>
      </c>
      <c r="E17" s="38">
        <f t="shared" ref="E17:E18" si="1">C17+D17</f>
        <v>259.77</v>
      </c>
      <c r="F17" s="63"/>
    </row>
    <row r="18" spans="1:6" ht="14.5" x14ac:dyDescent="0.35">
      <c r="B18" s="62"/>
      <c r="C18" s="33">
        <v>0</v>
      </c>
      <c r="D18" s="4">
        <v>0</v>
      </c>
      <c r="E18" s="38">
        <f t="shared" si="1"/>
        <v>0</v>
      </c>
      <c r="F18" s="41"/>
    </row>
    <row r="19" spans="1:6" ht="18.649999999999999" customHeight="1" x14ac:dyDescent="0.35">
      <c r="A19" s="24"/>
      <c r="B19" s="62"/>
      <c r="C19" s="33">
        <v>0</v>
      </c>
      <c r="D19" s="4">
        <v>0</v>
      </c>
      <c r="E19" s="38">
        <f t="shared" ref="E19:E21" si="2">C19+D19</f>
        <v>0</v>
      </c>
      <c r="F19" s="41"/>
    </row>
    <row r="20" spans="1:6" ht="18.649999999999999" customHeight="1" x14ac:dyDescent="0.35">
      <c r="A20" s="24"/>
      <c r="B20" s="62"/>
      <c r="C20" s="33">
        <v>0</v>
      </c>
      <c r="D20" s="4">
        <v>0</v>
      </c>
      <c r="E20" s="38">
        <f t="shared" si="2"/>
        <v>0</v>
      </c>
      <c r="F20" s="41"/>
    </row>
    <row r="21" spans="1:6" ht="18.649999999999999" customHeight="1" x14ac:dyDescent="0.35">
      <c r="A21" s="24"/>
      <c r="B21" s="30"/>
      <c r="C21" s="33">
        <v>0</v>
      </c>
      <c r="D21" s="4">
        <v>0</v>
      </c>
      <c r="E21" s="38">
        <f t="shared" si="2"/>
        <v>0</v>
      </c>
      <c r="F21" s="41"/>
    </row>
    <row r="22" spans="1:6" ht="18.649999999999999" customHeight="1" x14ac:dyDescent="0.35">
      <c r="A22" s="24"/>
      <c r="B22" s="30"/>
      <c r="C22" s="33"/>
      <c r="D22" s="4"/>
      <c r="E22" s="38"/>
      <c r="F22" s="41"/>
    </row>
    <row r="23" spans="1:6" ht="18.649999999999999" customHeight="1" thickBot="1" x14ac:dyDescent="0.4">
      <c r="A23" s="25"/>
      <c r="B23" s="31"/>
      <c r="C23" s="34"/>
      <c r="D23" s="26"/>
      <c r="E23" s="39"/>
      <c r="F23" s="42"/>
    </row>
    <row r="24" spans="1:6" ht="18.649999999999999" customHeight="1" thickBot="1" x14ac:dyDescent="0.4"/>
    <row r="25" spans="1:6" ht="18.649999999999999" customHeight="1" thickBot="1" x14ac:dyDescent="0.4">
      <c r="A25" s="1" t="s">
        <v>36</v>
      </c>
      <c r="B25" s="1"/>
      <c r="C25" s="2">
        <f>SUM(C17:C24)</f>
        <v>259.77</v>
      </c>
      <c r="D25" s="2">
        <f>SUM(D17:D24)</f>
        <v>0</v>
      </c>
      <c r="E25" s="23">
        <f>SUM(E17:E24)</f>
        <v>259.77</v>
      </c>
      <c r="F25" s="36"/>
    </row>
  </sheetData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E6"/>
  <sheetViews>
    <sheetView workbookViewId="0">
      <selection activeCell="C3" sqref="C3:E6"/>
    </sheetView>
  </sheetViews>
  <sheetFormatPr defaultRowHeight="14.5" x14ac:dyDescent="0.35"/>
  <cols>
    <col min="1" max="1" width="25.1796875" customWidth="1"/>
    <col min="2" max="2" width="46.453125" customWidth="1"/>
    <col min="3" max="3" width="12.54296875" style="46" customWidth="1"/>
    <col min="4" max="4" width="12.54296875" style="48" customWidth="1"/>
    <col min="5" max="5" width="12.54296875" style="47" customWidth="1"/>
  </cols>
  <sheetData>
    <row r="1" spans="1:5" s="45" customFormat="1" x14ac:dyDescent="0.35">
      <c r="A1" s="49" t="s">
        <v>37</v>
      </c>
      <c r="B1" s="49" t="s">
        <v>1</v>
      </c>
      <c r="C1" s="50" t="s">
        <v>38</v>
      </c>
      <c r="D1" s="51" t="s">
        <v>39</v>
      </c>
      <c r="E1" s="52" t="s">
        <v>40</v>
      </c>
    </row>
    <row r="2" spans="1:5" x14ac:dyDescent="0.35">
      <c r="A2" s="53"/>
      <c r="B2" s="53"/>
      <c r="C2" s="54"/>
      <c r="D2" s="55"/>
      <c r="E2" s="56"/>
    </row>
    <row r="3" spans="1:5" x14ac:dyDescent="0.35">
      <c r="A3" s="53"/>
      <c r="B3" s="53"/>
      <c r="C3" s="54"/>
      <c r="D3" s="55"/>
      <c r="E3" s="56"/>
    </row>
    <row r="4" spans="1:5" x14ac:dyDescent="0.35">
      <c r="A4" s="53"/>
      <c r="B4" s="53"/>
      <c r="C4" s="54"/>
      <c r="D4" s="56"/>
      <c r="E4" s="56"/>
    </row>
    <row r="5" spans="1:5" x14ac:dyDescent="0.35">
      <c r="A5" s="53"/>
      <c r="B5" s="53"/>
      <c r="C5" s="54"/>
      <c r="D5" s="56"/>
      <c r="E5" s="56"/>
    </row>
    <row r="6" spans="1:5" x14ac:dyDescent="0.35">
      <c r="A6" s="53"/>
      <c r="B6" s="53"/>
      <c r="C6" s="54"/>
      <c r="D6" s="55"/>
      <c r="E6" s="56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5" ma:contentTypeDescription="Create a new document." ma:contentTypeScope="" ma:versionID="6fac98e9463b6dcb26b7f8bdb7b746cd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3450d75358dcb6b77dccd3993bdccf86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D72BDD3-BA77-42F7-8E91-CE337AE75285}">
  <ds:schemaRefs>
    <ds:schemaRef ds:uri="http://schemas.microsoft.com/office/2006/metadata/properties"/>
    <ds:schemaRef ds:uri="http://schemas.microsoft.com/office/infopath/2007/PartnerControls"/>
    <ds:schemaRef ds:uri="ebe34a3c-d2e7-44f0-97b5-b6d7363974ad"/>
    <ds:schemaRef ds:uri="f4c740c0-5182-4bb8-83c4-72d9e46c84f5"/>
  </ds:schemaRefs>
</ds:datastoreItem>
</file>

<file path=customXml/itemProps3.xml><?xml version="1.0" encoding="utf-8"?>
<ds:datastoreItem xmlns:ds="http://schemas.openxmlformats.org/officeDocument/2006/customXml" ds:itemID="{F1B0484B-0870-4B5C-9637-3FDB2A9D8B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Rialtas</vt:lpstr>
      <vt:lpstr>Clerk Expenses</vt:lpstr>
      <vt:lpstr>Added Payees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Darbyshire</dc:creator>
  <cp:keywords/>
  <dc:description/>
  <cp:lastModifiedBy>Jane Clarke</cp:lastModifiedBy>
  <cp:revision/>
  <cp:lastPrinted>2022-06-21T11:29:24Z</cp:lastPrinted>
  <dcterms:created xsi:type="dcterms:W3CDTF">2019-08-08T10:49:15Z</dcterms:created>
  <dcterms:modified xsi:type="dcterms:W3CDTF">2022-10-11T09:55:42Z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  <property fmtid="{D5CDD505-2E9C-101B-9397-08002B2CF9AE}" pid="3" name="MediaServiceImageTags">
    <vt:lpwstr/>
  </property>
</Properties>
</file>