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5-26 FInances/8. November 2025/"/>
    </mc:Choice>
  </mc:AlternateContent>
  <xr:revisionPtr revIDLastSave="0" documentId="8_{66058456-7DE1-4FDD-9CA7-D05661E6FA67}" xr6:coauthVersionLast="47" xr6:coauthVersionMax="47" xr10:uidLastSave="{00000000-0000-0000-0000-000000000000}"/>
  <bookViews>
    <workbookView xWindow="0" yWindow="720" windowWidth="23040" windowHeight="12240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7" i="1" l="1"/>
  <c r="F16" i="1"/>
  <c r="F15" i="1"/>
  <c r="F14" i="1"/>
  <c r="E4" i="3"/>
  <c r="C5" i="2"/>
  <c r="F13" i="1"/>
  <c r="F12" i="1"/>
  <c r="F11" i="1"/>
  <c r="F28" i="1"/>
  <c r="F9" i="1"/>
  <c r="E6" i="3" l="1"/>
  <c r="E7" i="3"/>
  <c r="E8" i="3" l="1"/>
  <c r="E5" i="3"/>
  <c r="E5" i="2" l="1"/>
  <c r="E19" i="2" l="1"/>
  <c r="E18" i="2"/>
  <c r="E17" i="2"/>
  <c r="E7" i="2"/>
  <c r="E6" i="2"/>
  <c r="E9" i="2" l="1"/>
  <c r="E8" i="2"/>
  <c r="E10" i="2"/>
  <c r="E11" i="2"/>
  <c r="C15" i="3" l="1"/>
  <c r="D8" i="1" s="1"/>
  <c r="D15" i="3"/>
  <c r="E8" i="1" s="1"/>
  <c r="F8" i="1" l="1"/>
  <c r="E15" i="3"/>
  <c r="F10" i="1"/>
  <c r="D30" i="1"/>
  <c r="E30" i="1"/>
  <c r="F27" i="1" l="1"/>
  <c r="F30" i="1" s="1"/>
  <c r="E20" i="2"/>
  <c r="E21" i="2"/>
  <c r="D25" i="2" l="1"/>
  <c r="E7" i="1" s="1"/>
  <c r="E25" i="2" l="1"/>
  <c r="C25" i="2"/>
  <c r="D7" i="1" s="1"/>
  <c r="F7" i="1" s="1"/>
  <c r="C14" i="2" l="1"/>
  <c r="D6" i="1" l="1"/>
  <c r="D24" i="1" s="1"/>
  <c r="D14" i="2"/>
  <c r="E14" i="2"/>
  <c r="E6" i="1" l="1"/>
  <c r="E24" i="1" s="1"/>
  <c r="F6" i="1" l="1"/>
  <c r="F2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tc={64664A77-09FD-4343-8290-0E0ACFFF13DA}</author>
    <author>tc={D60853B1-14ED-45D5-B37F-799330CDBEEC}</author>
  </authors>
  <commentList>
    <comment ref="D28" authorId="0" shapeId="0" xr:uid="{64664A77-09FD-4343-8290-0E0ACFFF13DA}">
      <text>
        <t>[Threaded comment]
Your version of Excel allows you to read this threaded comment; however, any edits to it will get removed if the file is opened in a newer version of Excel. Learn more: https://go.microsoft.com/fwlink/?linkid=870924
Comment:
    Employer contribution</t>
      </text>
    </comment>
    <comment ref="E28" authorId="1" shapeId="0" xr:uid="{D60853B1-14ED-45D5-B37F-799330CDBEEC}">
      <text>
        <t>[Threaded comment]
Your version of Excel allows you to read this threaded comment; however, any edits to it will get removed if the file is opened in a newer version of Excel. Learn more: https://go.microsoft.com/fwlink/?linkid=870924
Comment:
    Employee contribution</t>
      </text>
    </comment>
  </commentList>
</comments>
</file>

<file path=xl/sharedStrings.xml><?xml version="1.0" encoding="utf-8"?>
<sst xmlns="http://schemas.openxmlformats.org/spreadsheetml/2006/main" count="95" uniqueCount="73">
  <si>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</si>
  <si>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</si>
  <si>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</si>
  <si>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</si>
  <si>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</si>
  <si>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</si>
  <si>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</si>
  <si>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</si>
  <si>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</si>
  <si>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</si>
  <si>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</si>
  <si>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</si>
  <si>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</si>
  <si>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</si>
  <si>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</si>
  <si>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</si>
  <si>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</si>
  <si>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</si>
  <si>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</si>
  <si>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</si>
  <si>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</si>
  <si>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</si>
  <si>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</si>
  <si>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</si>
  <si>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Paid</t>
  </si>
  <si>
    <t>Shane Foord</t>
  </si>
  <si>
    <t>Unity Bank Card</t>
  </si>
  <si>
    <t>Monthly card expenditure</t>
  </si>
  <si>
    <t xml:space="preserve"> </t>
  </si>
  <si>
    <t>Unity Card Expenditure Statement</t>
  </si>
  <si>
    <t>Card charge</t>
  </si>
  <si>
    <t>Website hosting fees</t>
  </si>
  <si>
    <t>D/D 0901</t>
  </si>
  <si>
    <t>D/D 0902</t>
  </si>
  <si>
    <t>VAT 201713713</t>
  </si>
  <si>
    <t>Viking Direct</t>
  </si>
  <si>
    <t>BACS 1101</t>
  </si>
  <si>
    <t>BACS 1102</t>
  </si>
  <si>
    <t>BACS 1103</t>
  </si>
  <si>
    <t>BACS 1104</t>
  </si>
  <si>
    <t>BACS 1105</t>
  </si>
  <si>
    <t>BACS 1106</t>
  </si>
  <si>
    <t>BACS 1107</t>
  </si>
  <si>
    <t>BACS 1108</t>
  </si>
  <si>
    <t>BACS 1109</t>
  </si>
  <si>
    <t>Salary November</t>
  </si>
  <si>
    <t>Payment Schedule November 2025</t>
  </si>
  <si>
    <t>Date: November Expenses 2025</t>
  </si>
  <si>
    <t xml:space="preserve">Clerk October Expenses Owed </t>
  </si>
  <si>
    <t>Clerk October Expenses Paid</t>
  </si>
  <si>
    <t>October Hours</t>
  </si>
  <si>
    <t>Now sent quarterly</t>
  </si>
  <si>
    <t>Cake and Coffee</t>
  </si>
  <si>
    <t>Community Hub</t>
  </si>
  <si>
    <t>rCOH Ltd</t>
  </si>
  <si>
    <t>Work on assessing sites</t>
  </si>
  <si>
    <t>Items for Annual Parish Assembly</t>
  </si>
  <si>
    <t>SLCC</t>
  </si>
  <si>
    <t xml:space="preserve">Clerk Guide </t>
  </si>
  <si>
    <t>PAID 20/11/2025</t>
  </si>
  <si>
    <t>Satswana</t>
  </si>
  <si>
    <t>DPO Services</t>
  </si>
  <si>
    <t>BACS 1110</t>
  </si>
  <si>
    <t>BACS 1111</t>
  </si>
  <si>
    <t>Royal Mail</t>
  </si>
  <si>
    <t>PO Box address</t>
  </si>
  <si>
    <t xml:space="preserve">Officer attendence Jan Conference </t>
  </si>
  <si>
    <t>BACS 1112</t>
  </si>
  <si>
    <t>TCV</t>
  </si>
  <si>
    <t>Hedge maintenance at Parish Field</t>
  </si>
  <si>
    <t>BACS 1113</t>
  </si>
  <si>
    <t>Service charge</t>
  </si>
  <si>
    <t>Unity Bank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</si>
</sst>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0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14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164" fontId="0" fillId="0" borderId="15" xfId="0" applyNumberFormat="1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18" xfId="0" applyNumberFormat="1" applyBorder="1" applyAlignment="1">
      <alignment horizontal="center" vertical="center"/>
    </xf>
    <xf numFmtId="14" fontId="0" fillId="0" borderId="18" xfId="0" applyNumberFormat="1" applyBorder="1" applyAlignment="1">
      <alignment horizontal="center" vertical="center" wrapText="1"/>
    </xf>
    <xf numFmtId="164" fontId="0" fillId="0" borderId="19" xfId="0" applyNumberFormat="1" applyBorder="1" applyAlignment="1">
      <alignment horizontal="center" vertical="center"/>
    </xf>
    <xf numFmtId="14" fontId="0" fillId="0" borderId="20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22" xfId="0" applyNumberFormat="1" applyBorder="1" applyAlignment="1">
      <alignment horizontal="center" vertical="center"/>
    </xf>
    <xf numFmtId="14" fontId="0" fillId="0" borderId="23" xfId="0" applyNumberFormat="1" applyBorder="1" applyAlignment="1">
      <alignment horizontal="center" vertical="center"/>
    </xf>
    <xf numFmtId="0" fontId="1" fillId="0" borderId="2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16" xfId="0" applyBorder="1" applyAlignment="1">
      <alignment vertical="center"/>
    </xf>
    <xf numFmtId="0" fontId="1" fillId="0" borderId="26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164" fontId="0" fillId="0" borderId="11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64" fontId="3" fillId="0" borderId="28" xfId="0" applyNumberFormat="1" applyFont="1" applyBorder="1" applyAlignment="1">
      <alignment horizontal="center" vertical="center"/>
    </xf>
    <xf numFmtId="164" fontId="5" fillId="0" borderId="29" xfId="0" applyNumberFormat="1" applyFont="1" applyBorder="1" applyAlignment="1">
      <alignment horizontal="center" vertical="center"/>
    </xf>
    <xf numFmtId="164" fontId="5" fillId="0" borderId="30" xfId="0" applyNumberFormat="1" applyFont="1" applyBorder="1" applyAlignment="1">
      <alignment horizontal="center" vertical="center"/>
    </xf>
    <xf numFmtId="14" fontId="1" fillId="0" borderId="31" xfId="0" applyNumberFormat="1" applyFont="1" applyBorder="1" applyAlignment="1">
      <alignment horizontal="center" vertical="center"/>
    </xf>
    <xf numFmtId="0" fontId="3" fillId="0" borderId="32" xfId="0" applyFont="1" applyBorder="1" applyAlignment="1">
      <alignment vertical="center"/>
    </xf>
    <xf numFmtId="14" fontId="0" fillId="0" borderId="33" xfId="0" applyNumberFormat="1" applyBorder="1" applyAlignment="1">
      <alignment horizontal="center" vertical="center"/>
    </xf>
    <xf numFmtId="14" fontId="0" fillId="0" borderId="33" xfId="0" applyNumberForma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4" fontId="5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5" fillId="0" borderId="13" xfId="0" applyFont="1" applyBorder="1" applyAlignment="1">
      <alignment horizontal="center" vertical="center" wrapText="1"/>
    </xf>
    <xf numFmtId="164" fontId="3" fillId="0" borderId="13" xfId="0" applyNumberFormat="1" applyFont="1" applyBorder="1" applyAlignment="1">
      <alignment horizontal="center" vertical="center"/>
    </xf>
    <xf numFmtId="164" fontId="5" fillId="0" borderId="13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ane Clarke" id="{1A993602-3D58-41C8-9B6C-5552F460F30C}" userId="S::Clerk@WestfieldCouncil.org.uk::67924d05-a570-4435-ac98-8742b5dce19a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28" dT="2025-09-12T13:26:38.35" personId="{1A993602-3D58-41C8-9B6C-5552F460F30C}" id="{64664A77-09FD-4343-8290-0E0ACFFF13DA}">
    <text>Employer contribution</text>
  </threadedComment>
  <threadedComment ref="E28" dT="2025-09-12T13:26:54.93" personId="{1A993602-3D58-41C8-9B6C-5552F460F30C}" id="{D60853B1-14ED-45D5-B37F-799330CDBEEC}">
    <text>Employee contribution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6"/>
  <sheetViews>
    <sheetView tabSelected="1" view="pageBreakPreview" topLeftCell="A4" zoomScale="81" zoomScaleNormal="87" workbookViewId="0">
      <selection sqref="A1:XFD1048576"/>
    </sheetView>
  </sheetViews>
  <sheetFormatPr defaultColWidth="24.21875" defaultRowHeight="19.5" customHeight="1" x14ac:dyDescent="0.3"/>
  <cols>
    <col min="1" max="1" width="23.21875" style="41" customWidth="1"/>
    <col min="2" max="2" width="34.6640625" style="42" customWidth="1"/>
    <col min="3" max="3" width="11.77734375" style="79" customWidth="1"/>
    <col min="4" max="6" width="13" style="80" customWidth="1"/>
    <col min="7" max="7" width="54.33203125" style="42" customWidth="1"/>
    <col min="8" max="16384" width="24.21875" style="41"/>
  </cols>
  <sheetData>
    <row r="1" spans="1:7" s="59" customFormat="1" ht="19.5" customHeight="1" x14ac:dyDescent="0.3">
      <c r="A1" s="59" t="s">
        <v>46</v>
      </c>
      <c r="B1" s="60"/>
      <c r="C1" s="61"/>
      <c r="D1" s="62"/>
      <c r="E1" s="62"/>
      <c r="F1" s="62"/>
      <c r="G1" s="60"/>
    </row>
    <row r="3" spans="1:7" s="59" customFormat="1" ht="19.5" customHeight="1" x14ac:dyDescent="0.3">
      <c r="A3" s="63" t="s">
        <v>0</v>
      </c>
      <c r="B3" s="64" t="s">
        <v>1</v>
      </c>
      <c r="C3" s="65" t="s">
        <v>2</v>
      </c>
      <c r="D3" s="66" t="s">
        <v>3</v>
      </c>
      <c r="E3" s="66" t="s">
        <v>4</v>
      </c>
      <c r="F3" s="66" t="s">
        <v>5</v>
      </c>
      <c r="G3" s="64" t="s">
        <v>6</v>
      </c>
    </row>
    <row r="4" spans="1:7" s="59" customFormat="1" ht="15.6" customHeight="1" x14ac:dyDescent="0.3">
      <c r="A4" s="88" t="s">
        <v>7</v>
      </c>
      <c r="B4" s="88"/>
      <c r="C4" s="88"/>
      <c r="D4" s="88"/>
      <c r="E4" s="88"/>
      <c r="F4" s="88"/>
      <c r="G4" s="88"/>
    </row>
    <row r="5" spans="1:7" s="71" customFormat="1" ht="21" customHeight="1" x14ac:dyDescent="0.3">
      <c r="A5" s="67" t="s">
        <v>8</v>
      </c>
      <c r="B5" s="68" t="s">
        <v>45</v>
      </c>
      <c r="C5" s="69" t="s">
        <v>36</v>
      </c>
      <c r="D5" s="70">
        <v>3308.52</v>
      </c>
      <c r="E5" s="70">
        <v>0</v>
      </c>
      <c r="F5" s="70">
        <v>3308.52</v>
      </c>
      <c r="G5" s="68" t="s">
        <v>59</v>
      </c>
    </row>
    <row r="6" spans="1:7" s="71" customFormat="1" ht="21" customHeight="1" x14ac:dyDescent="0.3">
      <c r="A6" s="67" t="s">
        <v>9</v>
      </c>
      <c r="B6" s="68" t="s">
        <v>48</v>
      </c>
      <c r="C6" s="69" t="s">
        <v>37</v>
      </c>
      <c r="D6" s="72">
        <f>'Clerk Expenses'!C14</f>
        <v>65.09</v>
      </c>
      <c r="E6" s="72">
        <f>'Clerk Expenses'!D14</f>
        <v>0</v>
      </c>
      <c r="F6" s="72">
        <f t="shared" ref="F6:F17" si="0">D6+E6</f>
        <v>65.09</v>
      </c>
      <c r="G6" s="67" t="s">
        <v>59</v>
      </c>
    </row>
    <row r="7" spans="1:7" s="71" customFormat="1" ht="21" customHeight="1" x14ac:dyDescent="0.3">
      <c r="A7" s="67" t="s">
        <v>9</v>
      </c>
      <c r="B7" s="68" t="s">
        <v>49</v>
      </c>
      <c r="C7" s="69" t="s">
        <v>38</v>
      </c>
      <c r="D7" s="72">
        <f>'Clerk Expenses'!C25</f>
        <v>0</v>
      </c>
      <c r="E7" s="72">
        <f>'Clerk Expenses'!D25</f>
        <v>0</v>
      </c>
      <c r="F7" s="72">
        <f t="shared" si="0"/>
        <v>0</v>
      </c>
      <c r="G7" s="68"/>
    </row>
    <row r="8" spans="1:7" s="71" customFormat="1" ht="21" customHeight="1" x14ac:dyDescent="0.3">
      <c r="A8" s="67" t="s">
        <v>26</v>
      </c>
      <c r="B8" s="68" t="s">
        <v>27</v>
      </c>
      <c r="C8" s="69" t="s">
        <v>39</v>
      </c>
      <c r="D8" s="72">
        <f>'Unity Card'!C15</f>
        <v>169.29</v>
      </c>
      <c r="E8" s="72">
        <f>'Unity Card'!D15</f>
        <v>1.58</v>
      </c>
      <c r="F8" s="72">
        <f t="shared" si="0"/>
        <v>170.87</v>
      </c>
      <c r="G8" s="68"/>
    </row>
    <row r="9" spans="1:7" s="71" customFormat="1" ht="21" customHeight="1" x14ac:dyDescent="0.3">
      <c r="A9" s="67" t="s">
        <v>71</v>
      </c>
      <c r="B9" s="68" t="s">
        <v>72</v>
      </c>
      <c r="C9" s="69" t="s">
        <v>40</v>
      </c>
      <c r="D9" s="72">
        <v>7.65</v>
      </c>
      <c r="E9" s="72">
        <v>0</v>
      </c>
      <c r="F9" s="72">
        <f t="shared" si="0"/>
        <v>7.65</v>
      </c>
      <c r="G9" s="68" t="s">
        <v>51</v>
      </c>
    </row>
    <row r="10" spans="1:7" s="71" customFormat="1" ht="21" customHeight="1" x14ac:dyDescent="0.3">
      <c r="A10" s="67" t="s">
        <v>25</v>
      </c>
      <c r="B10" s="68" t="s">
        <v>50</v>
      </c>
      <c r="C10" s="69" t="s">
        <v>41</v>
      </c>
      <c r="D10" s="72">
        <v>288</v>
      </c>
      <c r="E10" s="72">
        <v>0</v>
      </c>
      <c r="F10" s="72">
        <f t="shared" si="0"/>
        <v>288</v>
      </c>
      <c r="G10" s="68"/>
    </row>
    <row r="11" spans="1:7" ht="21" customHeight="1" x14ac:dyDescent="0.3">
      <c r="A11" s="43" t="s">
        <v>28</v>
      </c>
      <c r="B11" s="68" t="s">
        <v>31</v>
      </c>
      <c r="C11" s="69" t="s">
        <v>42</v>
      </c>
      <c r="D11" s="73">
        <v>30</v>
      </c>
      <c r="E11" s="72">
        <v>6</v>
      </c>
      <c r="F11" s="72">
        <f t="shared" si="0"/>
        <v>36</v>
      </c>
      <c r="G11" s="74"/>
    </row>
    <row r="12" spans="1:7" ht="21" customHeight="1" x14ac:dyDescent="0.3">
      <c r="A12" s="43" t="s">
        <v>54</v>
      </c>
      <c r="B12" s="68" t="s">
        <v>55</v>
      </c>
      <c r="C12" s="69" t="s">
        <v>43</v>
      </c>
      <c r="D12" s="73">
        <v>3640</v>
      </c>
      <c r="E12" s="72">
        <v>728</v>
      </c>
      <c r="F12" s="72">
        <f t="shared" si="0"/>
        <v>4368</v>
      </c>
      <c r="G12" s="74"/>
    </row>
    <row r="13" spans="1:7" ht="21" customHeight="1" x14ac:dyDescent="0.3">
      <c r="A13" s="43" t="s">
        <v>35</v>
      </c>
      <c r="B13" s="42" t="s">
        <v>56</v>
      </c>
      <c r="C13" s="75" t="s">
        <v>44</v>
      </c>
      <c r="D13" s="76">
        <v>63.21</v>
      </c>
      <c r="E13" s="77">
        <v>0</v>
      </c>
      <c r="F13" s="77">
        <f t="shared" si="0"/>
        <v>63.21</v>
      </c>
      <c r="G13" s="74"/>
    </row>
    <row r="14" spans="1:7" ht="19.5" customHeight="1" x14ac:dyDescent="0.3">
      <c r="A14" s="41" t="s">
        <v>60</v>
      </c>
      <c r="B14" s="74" t="s">
        <v>61</v>
      </c>
      <c r="C14" s="75" t="s">
        <v>62</v>
      </c>
      <c r="D14" s="73">
        <v>150</v>
      </c>
      <c r="E14" s="73">
        <v>30</v>
      </c>
      <c r="F14" s="73">
        <f t="shared" si="0"/>
        <v>180</v>
      </c>
    </row>
    <row r="15" spans="1:7" ht="21" customHeight="1" x14ac:dyDescent="0.3">
      <c r="A15" s="43" t="s">
        <v>64</v>
      </c>
      <c r="B15" s="68" t="s">
        <v>65</v>
      </c>
      <c r="C15" s="75" t="s">
        <v>63</v>
      </c>
      <c r="D15" s="73">
        <v>371.5</v>
      </c>
      <c r="E15" s="73">
        <v>74.3</v>
      </c>
      <c r="F15" s="73">
        <f t="shared" si="0"/>
        <v>445.8</v>
      </c>
      <c r="G15" s="74"/>
    </row>
    <row r="16" spans="1:7" s="71" customFormat="1" ht="21" customHeight="1" x14ac:dyDescent="0.3">
      <c r="A16" s="67" t="s">
        <v>57</v>
      </c>
      <c r="B16" s="68" t="s">
        <v>66</v>
      </c>
      <c r="C16" s="75" t="s">
        <v>67</v>
      </c>
      <c r="D16" s="72">
        <v>566</v>
      </c>
      <c r="E16" s="72">
        <v>0</v>
      </c>
      <c r="F16" s="72">
        <f t="shared" si="0"/>
        <v>566</v>
      </c>
      <c r="G16" s="68"/>
    </row>
    <row r="17" spans="1:7" s="71" customFormat="1" ht="21" customHeight="1" x14ac:dyDescent="0.3">
      <c r="A17" s="67" t="s">
        <v>68</v>
      </c>
      <c r="B17" s="68" t="s">
        <v>69</v>
      </c>
      <c r="C17" s="75" t="s">
        <v>70</v>
      </c>
      <c r="D17" s="72">
        <v>450</v>
      </c>
      <c r="E17" s="72">
        <v>90</v>
      </c>
      <c r="F17" s="72">
        <f t="shared" si="0"/>
        <v>540</v>
      </c>
      <c r="G17" s="68"/>
    </row>
    <row r="18" spans="1:7" s="71" customFormat="1" ht="21" customHeight="1" x14ac:dyDescent="0.3">
      <c r="A18" s="67"/>
      <c r="B18" s="68"/>
      <c r="C18" s="69"/>
      <c r="D18" s="72"/>
      <c r="E18" s="72"/>
      <c r="F18" s="77"/>
      <c r="G18" s="74"/>
    </row>
    <row r="19" spans="1:7" s="71" customFormat="1" ht="21" customHeight="1" x14ac:dyDescent="0.3">
      <c r="A19" s="67"/>
      <c r="B19" s="68"/>
      <c r="C19" s="69"/>
      <c r="D19" s="72"/>
      <c r="E19" s="72"/>
      <c r="F19" s="77"/>
      <c r="G19" s="68"/>
    </row>
    <row r="20" spans="1:7" s="71" customFormat="1" ht="21" customHeight="1" x14ac:dyDescent="0.3">
      <c r="A20" s="67"/>
      <c r="B20" s="68"/>
      <c r="C20" s="69"/>
      <c r="D20" s="72"/>
      <c r="E20" s="72"/>
      <c r="F20" s="77"/>
      <c r="G20" s="68"/>
    </row>
    <row r="21" spans="1:7" s="71" customFormat="1" ht="21" customHeight="1" x14ac:dyDescent="0.3">
      <c r="A21" s="67"/>
      <c r="B21" s="68"/>
      <c r="C21" s="69"/>
      <c r="D21" s="72"/>
      <c r="E21" s="72"/>
      <c r="F21" s="77"/>
      <c r="G21" s="68"/>
    </row>
    <row r="22" spans="1:7" s="71" customFormat="1" ht="21" customHeight="1" x14ac:dyDescent="0.3">
      <c r="A22" s="67"/>
      <c r="B22" s="68"/>
      <c r="C22" s="69"/>
      <c r="D22" s="72"/>
      <c r="E22" s="72"/>
      <c r="F22" s="77"/>
      <c r="G22" s="68"/>
    </row>
    <row r="23" spans="1:7" s="71" customFormat="1" ht="21" customHeight="1" x14ac:dyDescent="0.3">
      <c r="A23" s="67"/>
      <c r="B23" s="68"/>
      <c r="C23" s="69"/>
      <c r="D23" s="72"/>
      <c r="E23" s="72"/>
      <c r="F23" s="77"/>
      <c r="G23" s="68"/>
    </row>
    <row r="24" spans="1:7" s="59" customFormat="1" ht="19.5" customHeight="1" x14ac:dyDescent="0.3">
      <c r="A24" s="88" t="s">
        <v>16</v>
      </c>
      <c r="B24" s="88"/>
      <c r="C24" s="88"/>
      <c r="D24" s="66">
        <f>SUM(D5:D23)</f>
        <v>9109.26</v>
      </c>
      <c r="E24" s="66">
        <f>SUM(E5:E23)</f>
        <v>929.88</v>
      </c>
      <c r="F24" s="66">
        <f>SUM(F5:F23)</f>
        <v>10039.14</v>
      </c>
      <c r="G24" s="68"/>
    </row>
    <row r="25" spans="1:7" s="71" customFormat="1" ht="19.5" customHeight="1" x14ac:dyDescent="0.3">
      <c r="A25" s="67"/>
      <c r="B25" s="68"/>
      <c r="C25" s="69"/>
      <c r="D25" s="72"/>
      <c r="E25" s="72"/>
      <c r="F25" s="77"/>
      <c r="G25" s="68"/>
    </row>
    <row r="26" spans="1:7" s="78" customFormat="1" ht="16.5" customHeight="1" x14ac:dyDescent="0.3">
      <c r="A26" s="89" t="s">
        <v>10</v>
      </c>
      <c r="B26" s="89"/>
      <c r="C26" s="89"/>
      <c r="D26" s="89"/>
      <c r="E26" s="89"/>
      <c r="F26" s="89"/>
      <c r="G26" s="89"/>
    </row>
    <row r="27" spans="1:7" s="71" customFormat="1" ht="22.05" customHeight="1" x14ac:dyDescent="0.3">
      <c r="A27" s="67" t="s">
        <v>11</v>
      </c>
      <c r="B27" s="68" t="s">
        <v>12</v>
      </c>
      <c r="C27" s="69" t="s">
        <v>32</v>
      </c>
      <c r="D27" s="72">
        <v>17.34</v>
      </c>
      <c r="E27" s="72">
        <v>3.47</v>
      </c>
      <c r="F27" s="72">
        <f>D27+E27</f>
        <v>20.81</v>
      </c>
      <c r="G27" s="68" t="s">
        <v>13</v>
      </c>
    </row>
    <row r="28" spans="1:7" s="71" customFormat="1" ht="26.1" customHeight="1" x14ac:dyDescent="0.3">
      <c r="A28" s="67" t="s">
        <v>14</v>
      </c>
      <c r="B28" s="68" t="s">
        <v>15</v>
      </c>
      <c r="C28" s="69" t="s">
        <v>33</v>
      </c>
      <c r="D28" s="72">
        <v>262.06</v>
      </c>
      <c r="E28" s="72">
        <v>174.71</v>
      </c>
      <c r="F28" s="72">
        <f>D28+E28</f>
        <v>436.77</v>
      </c>
      <c r="G28" s="68" t="s">
        <v>13</v>
      </c>
    </row>
    <row r="29" spans="1:7" ht="19.5" customHeight="1" x14ac:dyDescent="0.3">
      <c r="E29" s="81"/>
    </row>
    <row r="30" spans="1:7" s="59" customFormat="1" ht="19.5" customHeight="1" x14ac:dyDescent="0.3">
      <c r="A30" s="88" t="s">
        <v>16</v>
      </c>
      <c r="B30" s="88"/>
      <c r="C30" s="88"/>
      <c r="D30" s="66">
        <f>SUM(D27:D29)</f>
        <v>279.39999999999998</v>
      </c>
      <c r="E30" s="66">
        <f t="shared" ref="E30:F30" si="1">SUM(E27:E29)</f>
        <v>178.18</v>
      </c>
      <c r="F30" s="66">
        <f t="shared" si="1"/>
        <v>457.58</v>
      </c>
      <c r="G30" s="60"/>
    </row>
    <row r="31" spans="1:7" ht="19.5" customHeight="1" x14ac:dyDescent="0.3">
      <c r="B31" s="82"/>
      <c r="C31" s="83"/>
    </row>
    <row r="32" spans="1:7" ht="19.5" customHeight="1" x14ac:dyDescent="0.3">
      <c r="A32" s="84" t="s">
        <v>17</v>
      </c>
      <c r="B32" s="85"/>
      <c r="C32" s="86"/>
      <c r="D32" s="87" t="s">
        <v>18</v>
      </c>
      <c r="E32" s="87"/>
    </row>
    <row r="33" spans="1:5" ht="19.5" customHeight="1" x14ac:dyDescent="0.3">
      <c r="A33" s="84"/>
    </row>
    <row r="34" spans="1:5" ht="19.5" customHeight="1" x14ac:dyDescent="0.3">
      <c r="A34" s="84" t="s">
        <v>19</v>
      </c>
      <c r="B34" s="85"/>
      <c r="C34" s="86"/>
      <c r="D34" s="87"/>
      <c r="E34" s="87"/>
    </row>
    <row r="35" spans="1:5" ht="19.5" customHeight="1" x14ac:dyDescent="0.3">
      <c r="A35" s="59"/>
    </row>
    <row r="36" spans="1:5" ht="19.5" customHeight="1" x14ac:dyDescent="0.3">
      <c r="A36" s="59"/>
    </row>
  </sheetData>
  <mergeCells count="4">
    <mergeCell ref="A30:C30"/>
    <mergeCell ref="A26:G26"/>
    <mergeCell ref="A4:G4"/>
    <mergeCell ref="A24:C24"/>
  </mergeCells>
  <phoneticPr fontId="4" type="noConversion"/>
  <pageMargins left="0.25" right="0.25" top="0.75" bottom="0.75" header="0.3" footer="0.3"/>
  <pageSetup scale="72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topLeftCell="A2" workbookViewId="0">
      <selection activeCell="B5" sqref="B5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7" width="28.77734375" style="3" customWidth="1"/>
    <col min="8" max="16384" width="8.77734375" style="3"/>
  </cols>
  <sheetData>
    <row r="1" spans="1:7" ht="18.600000000000001" customHeight="1" x14ac:dyDescent="0.3">
      <c r="A1" s="3" t="s">
        <v>20</v>
      </c>
    </row>
    <row r="2" spans="1:7" ht="18.600000000000001" customHeight="1" x14ac:dyDescent="0.3">
      <c r="A2" s="1" t="s">
        <v>47</v>
      </c>
    </row>
    <row r="3" spans="1:7" ht="18.600000000000001" customHeight="1" thickBot="1" x14ac:dyDescent="0.35">
      <c r="A3" s="1"/>
    </row>
    <row r="4" spans="1:7" s="1" customFormat="1" ht="18.600000000000001" customHeight="1" thickBot="1" x14ac:dyDescent="0.35">
      <c r="A4" s="44" t="s">
        <v>1</v>
      </c>
      <c r="B4" s="45" t="s">
        <v>6</v>
      </c>
      <c r="C4" s="15" t="s">
        <v>21</v>
      </c>
      <c r="D4" s="11" t="s">
        <v>4</v>
      </c>
      <c r="E4" s="20" t="s">
        <v>22</v>
      </c>
      <c r="F4" s="22" t="s">
        <v>23</v>
      </c>
    </row>
    <row r="5" spans="1:7" ht="17.55" customHeight="1" x14ac:dyDescent="0.3">
      <c r="A5" s="7" t="s">
        <v>52</v>
      </c>
      <c r="B5" s="13" t="s">
        <v>53</v>
      </c>
      <c r="C5" s="16">
        <f>14.51+17.94+7.98+(18.45-1.29)+7.5</f>
        <v>65.09</v>
      </c>
      <c r="D5" s="4">
        <v>0</v>
      </c>
      <c r="E5" s="35">
        <f>C5+D5</f>
        <v>65.09</v>
      </c>
      <c r="F5" s="33"/>
    </row>
    <row r="6" spans="1:7" s="26" customFormat="1" ht="14.4" x14ac:dyDescent="0.3">
      <c r="A6" s="46"/>
      <c r="B6" s="24"/>
      <c r="C6" s="16">
        <v>0</v>
      </c>
      <c r="D6" s="37">
        <v>0</v>
      </c>
      <c r="E6" s="38">
        <f t="shared" ref="E6" si="0">C6+D6</f>
        <v>0</v>
      </c>
      <c r="F6" s="34"/>
      <c r="G6" s="26" t="s">
        <v>34</v>
      </c>
    </row>
    <row r="7" spans="1:7" ht="17.55" customHeight="1" x14ac:dyDescent="0.3">
      <c r="A7" s="7"/>
      <c r="B7" s="13"/>
      <c r="C7" s="16">
        <v>0</v>
      </c>
      <c r="D7" s="4">
        <v>0</v>
      </c>
      <c r="E7" s="29">
        <f>C7+D7</f>
        <v>0</v>
      </c>
      <c r="F7" s="33"/>
    </row>
    <row r="8" spans="1:7" ht="18.600000000000001" customHeight="1" x14ac:dyDescent="0.3">
      <c r="A8" s="7"/>
      <c r="B8" s="13"/>
      <c r="C8" s="16">
        <v>0</v>
      </c>
      <c r="D8" s="4">
        <v>0</v>
      </c>
      <c r="E8" s="29">
        <f t="shared" ref="E8:E11" si="1">C8+D8</f>
        <v>0</v>
      </c>
      <c r="F8" s="33"/>
    </row>
    <row r="9" spans="1:7" ht="18.600000000000001" customHeight="1" x14ac:dyDescent="0.3">
      <c r="A9" s="7"/>
      <c r="B9" s="13"/>
      <c r="C9" s="16">
        <v>0</v>
      </c>
      <c r="D9" s="4">
        <v>0</v>
      </c>
      <c r="E9" s="29">
        <f t="shared" si="1"/>
        <v>0</v>
      </c>
      <c r="F9" s="33"/>
    </row>
    <row r="10" spans="1:7" ht="18.600000000000001" customHeight="1" x14ac:dyDescent="0.3">
      <c r="A10" s="47"/>
      <c r="B10" s="28"/>
      <c r="C10" s="30">
        <v>0</v>
      </c>
      <c r="D10" s="23">
        <v>0</v>
      </c>
      <c r="E10" s="29">
        <f t="shared" si="1"/>
        <v>0</v>
      </c>
      <c r="F10" s="33"/>
    </row>
    <row r="11" spans="1:7" ht="18.600000000000001" customHeight="1" x14ac:dyDescent="0.3">
      <c r="A11" s="47"/>
      <c r="B11" s="28"/>
      <c r="C11" s="30">
        <v>0</v>
      </c>
      <c r="D11" s="23">
        <v>0</v>
      </c>
      <c r="E11" s="29">
        <f t="shared" si="1"/>
        <v>0</v>
      </c>
      <c r="F11" s="33"/>
    </row>
    <row r="12" spans="1:7" ht="18.600000000000001" customHeight="1" thickBot="1" x14ac:dyDescent="0.35">
      <c r="A12" s="8"/>
      <c r="B12" s="14" t="s">
        <v>28</v>
      </c>
      <c r="C12" s="17"/>
      <c r="D12" s="9"/>
      <c r="E12" s="31"/>
      <c r="F12" s="36"/>
    </row>
    <row r="13" spans="1:7" ht="18.600000000000001" customHeight="1" thickBot="1" x14ac:dyDescent="0.35"/>
    <row r="14" spans="1:7" s="1" customFormat="1" ht="18.600000000000001" customHeight="1" thickBot="1" x14ac:dyDescent="0.35">
      <c r="A14" s="1" t="s">
        <v>24</v>
      </c>
      <c r="C14" s="6">
        <f>SUM(C5:C13)</f>
        <v>65.09</v>
      </c>
      <c r="D14" s="6">
        <f>SUM(D5:D13)</f>
        <v>0</v>
      </c>
      <c r="E14" s="6">
        <f>SUM(E5:E13)</f>
        <v>65.09</v>
      </c>
      <c r="F14" s="19"/>
    </row>
    <row r="15" spans="1:7" ht="18.600000000000001" customHeight="1" thickBot="1" x14ac:dyDescent="0.35"/>
    <row r="16" spans="1:7" ht="18.600000000000001" customHeight="1" thickBot="1" x14ac:dyDescent="0.35">
      <c r="A16" s="10" t="s">
        <v>1</v>
      </c>
      <c r="B16" s="12" t="s">
        <v>6</v>
      </c>
      <c r="C16" s="15" t="s">
        <v>21</v>
      </c>
      <c r="D16" s="11" t="s">
        <v>4</v>
      </c>
      <c r="E16" s="20" t="s">
        <v>22</v>
      </c>
      <c r="F16" s="22" t="s">
        <v>23</v>
      </c>
      <c r="G16" s="1"/>
    </row>
    <row r="17" spans="1:6" s="26" customFormat="1" ht="14.4" x14ac:dyDescent="0.3">
      <c r="A17" s="24"/>
      <c r="B17" s="24"/>
      <c r="C17" s="16">
        <v>0</v>
      </c>
      <c r="D17" s="4">
        <v>0</v>
      </c>
      <c r="E17" s="35">
        <f>C17+D17</f>
        <v>0</v>
      </c>
      <c r="F17" s="34"/>
    </row>
    <row r="18" spans="1:6" ht="17.55" customHeight="1" x14ac:dyDescent="0.3">
      <c r="A18" s="25"/>
      <c r="B18" s="24"/>
      <c r="C18" s="16">
        <v>0</v>
      </c>
      <c r="D18" s="37">
        <v>0</v>
      </c>
      <c r="E18" s="29">
        <f>C18+D18</f>
        <v>0</v>
      </c>
      <c r="F18" s="33"/>
    </row>
    <row r="19" spans="1:6" ht="18.600000000000001" customHeight="1" x14ac:dyDescent="0.3">
      <c r="A19" s="25"/>
      <c r="B19" s="24"/>
      <c r="C19" s="16">
        <v>0</v>
      </c>
      <c r="D19" s="4">
        <v>0</v>
      </c>
      <c r="E19" s="29">
        <f t="shared" ref="E19" si="2">C19+D19</f>
        <v>0</v>
      </c>
      <c r="F19" s="33"/>
    </row>
    <row r="20" spans="1:6" ht="18.600000000000001" customHeight="1" x14ac:dyDescent="0.3">
      <c r="A20" s="25"/>
      <c r="B20" s="27"/>
      <c r="C20" s="16">
        <v>0</v>
      </c>
      <c r="D20" s="4">
        <v>0</v>
      </c>
      <c r="E20" s="29">
        <f t="shared" ref="E20:E21" si="3">C20+D20</f>
        <v>0</v>
      </c>
      <c r="F20" s="39"/>
    </row>
    <row r="21" spans="1:6" ht="18.600000000000001" customHeight="1" x14ac:dyDescent="0.3">
      <c r="A21" s="7"/>
      <c r="B21" s="13"/>
      <c r="C21" s="16">
        <v>0</v>
      </c>
      <c r="D21" s="4">
        <v>0</v>
      </c>
      <c r="E21" s="29">
        <f t="shared" si="3"/>
        <v>0</v>
      </c>
      <c r="F21" s="39"/>
    </row>
    <row r="22" spans="1:6" ht="18.600000000000001" customHeight="1" x14ac:dyDescent="0.3">
      <c r="A22" s="7"/>
      <c r="B22" s="13"/>
      <c r="C22" s="16"/>
      <c r="D22" s="4"/>
      <c r="E22" s="29"/>
      <c r="F22" s="39"/>
    </row>
    <row r="23" spans="1:6" ht="18.600000000000001" customHeight="1" thickBot="1" x14ac:dyDescent="0.35">
      <c r="A23" s="8"/>
      <c r="B23" s="14"/>
      <c r="C23" s="17"/>
      <c r="D23" s="9"/>
      <c r="E23" s="31"/>
      <c r="F23" s="36"/>
    </row>
    <row r="24" spans="1:6" ht="18.600000000000001" customHeight="1" thickBot="1" x14ac:dyDescent="0.35"/>
    <row r="25" spans="1:6" ht="18.600000000000001" customHeight="1" thickBot="1" x14ac:dyDescent="0.35">
      <c r="A25" s="1" t="s">
        <v>24</v>
      </c>
      <c r="B25" s="1"/>
      <c r="C25" s="2">
        <f>SUM(C17:C24)</f>
        <v>0</v>
      </c>
      <c r="D25" s="2">
        <f>SUM(D17:D24)</f>
        <v>0</v>
      </c>
      <c r="E25" s="6">
        <f>SUM(E17:E24)</f>
        <v>0</v>
      </c>
      <c r="F25" s="19"/>
    </row>
  </sheetData>
  <pageMargins left="0.7" right="0.7" top="0.75" bottom="0.75" header="0.3" footer="0.3"/>
  <pageSetup scale="8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zoomScale="86" workbookViewId="0">
      <selection activeCell="E15" sqref="E15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7" ht="18.600000000000001" customHeight="1" x14ac:dyDescent="0.3">
      <c r="A1" s="1" t="s">
        <v>29</v>
      </c>
    </row>
    <row r="2" spans="1:7" ht="18.600000000000001" customHeight="1" thickBot="1" x14ac:dyDescent="0.35">
      <c r="A2" s="1"/>
    </row>
    <row r="3" spans="1:7" s="1" customFormat="1" ht="18.600000000000001" customHeight="1" thickBot="1" x14ac:dyDescent="0.35">
      <c r="A3" s="40" t="s">
        <v>1</v>
      </c>
      <c r="B3" s="48" t="s">
        <v>6</v>
      </c>
      <c r="C3" s="15" t="s">
        <v>21</v>
      </c>
      <c r="D3" s="11" t="s">
        <v>4</v>
      </c>
      <c r="E3" s="20" t="s">
        <v>22</v>
      </c>
      <c r="F3" s="55" t="s">
        <v>23</v>
      </c>
    </row>
    <row r="4" spans="1:7" s="41" customFormat="1" ht="21" customHeight="1" x14ac:dyDescent="0.3">
      <c r="A4" s="43" t="s">
        <v>57</v>
      </c>
      <c r="B4" s="49" t="s">
        <v>58</v>
      </c>
      <c r="C4" s="52">
        <v>166.29</v>
      </c>
      <c r="D4" s="53">
        <v>1.58</v>
      </c>
      <c r="E4" s="54">
        <f>C4+D4</f>
        <v>167.87</v>
      </c>
      <c r="F4" s="56"/>
      <c r="G4" s="42"/>
    </row>
    <row r="5" spans="1:7" ht="17.55" customHeight="1" x14ac:dyDescent="0.3">
      <c r="A5" s="7"/>
      <c r="B5" s="24"/>
      <c r="C5" s="16">
        <v>0</v>
      </c>
      <c r="D5" s="32">
        <v>0</v>
      </c>
      <c r="E5" s="21">
        <f t="shared" ref="E5:E8" si="0">C5+D5</f>
        <v>0</v>
      </c>
      <c r="F5" s="57"/>
    </row>
    <row r="6" spans="1:7" ht="17.55" customHeight="1" x14ac:dyDescent="0.3">
      <c r="A6" s="7"/>
      <c r="B6" s="24"/>
      <c r="C6" s="16">
        <v>0</v>
      </c>
      <c r="D6" s="32">
        <v>0</v>
      </c>
      <c r="E6" s="21">
        <f t="shared" ref="E6:E7" si="1">C6+D6</f>
        <v>0</v>
      </c>
      <c r="F6" s="57"/>
    </row>
    <row r="7" spans="1:7" ht="17.55" customHeight="1" x14ac:dyDescent="0.3">
      <c r="A7" s="7"/>
      <c r="B7" s="24"/>
      <c r="C7" s="16">
        <v>0</v>
      </c>
      <c r="D7" s="32">
        <v>0</v>
      </c>
      <c r="E7" s="21">
        <f t="shared" si="1"/>
        <v>0</v>
      </c>
      <c r="F7" s="57"/>
    </row>
    <row r="8" spans="1:7" ht="17.55" customHeight="1" x14ac:dyDescent="0.3">
      <c r="A8" s="7"/>
      <c r="B8" s="24"/>
      <c r="C8" s="16">
        <v>0</v>
      </c>
      <c r="D8" s="32">
        <v>0</v>
      </c>
      <c r="E8" s="21">
        <f t="shared" si="0"/>
        <v>0</v>
      </c>
      <c r="F8" s="57"/>
    </row>
    <row r="9" spans="1:7" ht="17.55" customHeight="1" x14ac:dyDescent="0.3">
      <c r="A9" s="7" t="s">
        <v>30</v>
      </c>
      <c r="B9" s="24"/>
      <c r="C9" s="16">
        <v>3</v>
      </c>
      <c r="D9" s="32">
        <v>0</v>
      </c>
      <c r="E9" s="21">
        <v>3</v>
      </c>
      <c r="F9" s="57"/>
    </row>
    <row r="10" spans="1:7" ht="17.55" customHeight="1" x14ac:dyDescent="0.3">
      <c r="A10" s="7"/>
      <c r="B10" s="24"/>
      <c r="C10" s="16"/>
      <c r="D10" s="32"/>
      <c r="E10" s="21"/>
      <c r="F10" s="57"/>
    </row>
    <row r="11" spans="1:7" ht="17.55" customHeight="1" x14ac:dyDescent="0.3">
      <c r="A11" s="7"/>
      <c r="B11" s="24"/>
      <c r="C11" s="16"/>
      <c r="D11" s="32"/>
      <c r="E11" s="21"/>
      <c r="F11" s="57"/>
    </row>
    <row r="12" spans="1:7" s="26" customFormat="1" x14ac:dyDescent="0.3">
      <c r="A12" s="7"/>
      <c r="B12" s="13"/>
      <c r="C12" s="16"/>
      <c r="D12" s="32"/>
      <c r="E12" s="21"/>
      <c r="F12" s="58"/>
    </row>
    <row r="13" spans="1:7" ht="18.600000000000001" customHeight="1" thickBot="1" x14ac:dyDescent="0.35">
      <c r="A13" s="8"/>
      <c r="B13" s="14"/>
      <c r="C13" s="17"/>
      <c r="D13" s="9"/>
      <c r="E13" s="50"/>
      <c r="F13" s="51"/>
    </row>
    <row r="14" spans="1:7" ht="18.600000000000001" customHeight="1" thickBot="1" x14ac:dyDescent="0.35"/>
    <row r="15" spans="1:7" s="1" customFormat="1" ht="18.600000000000001" customHeight="1" thickBot="1" x14ac:dyDescent="0.35">
      <c r="C15" s="6">
        <f>SUM(C4:C14)</f>
        <v>169.29</v>
      </c>
      <c r="D15" s="6">
        <f>SUM(D4:D14)</f>
        <v>1.58</v>
      </c>
      <c r="E15" s="6">
        <f>SUM(E4:E14)</f>
        <v>170.87</v>
      </c>
      <c r="F15" s="19"/>
    </row>
    <row r="16" spans="1:7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26"/>
    </row>
    <row r="19" spans="1:7" x14ac:dyDescent="0.3">
      <c r="B19" s="26"/>
    </row>
    <row r="20" spans="1:7" ht="18.600000000000001" customHeight="1" x14ac:dyDescent="0.3">
      <c r="B20" s="26"/>
    </row>
    <row r="21" spans="1:7" ht="18.600000000000001" customHeight="1" x14ac:dyDescent="0.3">
      <c r="B21" s="26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781b8240e6fa46b166b03050d69fda05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c90ad363e967a6e94b1a3ffe490c3e9e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9C8A864-937F-4769-A957-9DB37A23F0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72BDD3-BA77-42F7-8E91-CE337AE75285}">
  <ds:schemaRefs>
    <ds:schemaRef ds:uri="http://purl.org/dc/elements/1.1/"/>
    <ds:schemaRef ds:uri="http://purl.org/dc/dcmitype/"/>
    <ds:schemaRef ds:uri="http://purl.org/dc/terms/"/>
    <ds:schemaRef ds:uri="http://schemas.microsoft.com/office/2006/metadata/properties"/>
    <ds:schemaRef ds:uri="f4c740c0-5182-4bb8-83c4-72d9e46c84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be34a3c-d2e7-44f0-97b5-b6d7363974a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2026-01-19T15:09:53Z</cp:lastPrinted>
  <dcterms:created xsi:type="dcterms:W3CDTF">2019-08-08T10:49:15Z</dcterms:created>
  <dcterms:modified xsi:type="dcterms:W3CDTF">2026-01-22T16:09:48Z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